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71" activeTab="0"/>
  </bookViews>
  <sheets>
    <sheet name="Koptāme" sheetId="1" r:id="rId1"/>
    <sheet name="lokālā tāme" sheetId="2" r:id="rId2"/>
  </sheets>
  <definedNames>
    <definedName name="_xlnm.Print_Titles" localSheetId="1">'lokālā tāme'!$15:$15</definedName>
  </definedNames>
  <calcPr fullCalcOnLoad="1"/>
</workbook>
</file>

<file path=xl/sharedStrings.xml><?xml version="1.0" encoding="utf-8"?>
<sst xmlns="http://schemas.openxmlformats.org/spreadsheetml/2006/main" count="167" uniqueCount="78">
  <si>
    <t>Darba apmaksas likme euro</t>
  </si>
  <si>
    <t>Kopā euro</t>
  </si>
  <si>
    <t>Tāme sastādīta:</t>
  </si>
  <si>
    <t>Vienības izmaksas</t>
  </si>
  <si>
    <t>Kopā uz visu apjomu</t>
  </si>
  <si>
    <t>1.</t>
  </si>
  <si>
    <t>(paraksts, atšifrējums)</t>
  </si>
  <si>
    <t>(Darba veids vai konstruktīvā elementa nosaukums)</t>
  </si>
  <si>
    <t>Būves nosaukums:</t>
  </si>
  <si>
    <t>Objekta nosaukums :</t>
  </si>
  <si>
    <t>Objekta adrese:</t>
  </si>
  <si>
    <t>gada</t>
  </si>
  <si>
    <t>Tāmes izmaksas</t>
  </si>
  <si>
    <t>Nr. p. k.</t>
  </si>
  <si>
    <t>Darba nosaukums</t>
  </si>
  <si>
    <t>Mērvienība</t>
  </si>
  <si>
    <t>Daudzums</t>
  </si>
  <si>
    <t>Laika norma c/st</t>
  </si>
  <si>
    <t>k-ts</t>
  </si>
  <si>
    <t>Visu kokmateriālu apstrāde no visām pusēm ar krāsu,tonētu antiseptiķi, pinotex vai analogu materiālu</t>
  </si>
  <si>
    <t>Lokālā tāme Nr.1</t>
  </si>
  <si>
    <t xml:space="preserve">Koka stati 100x100 </t>
  </si>
  <si>
    <t>Gājēju laipu  izbūve 1200mm</t>
  </si>
  <si>
    <t xml:space="preserve">Laipas klāja izbūve </t>
  </si>
  <si>
    <t xml:space="preserve">Koka stabi 180x180 </t>
  </si>
  <si>
    <t xml:space="preserve">Koka stati 120x120 </t>
  </si>
  <si>
    <t xml:space="preserve">Apmales dēļi 60x150 </t>
  </si>
  <si>
    <t xml:space="preserve">Grīdas sijas 120x150 </t>
  </si>
  <si>
    <t>Gājēju laipu  izbūve 1800mm(tai sk. margas)</t>
  </si>
  <si>
    <t>Skatu platformas izbūve(tai sk.margas,zvilnis)</t>
  </si>
  <si>
    <t>Zvilnis ar atzveltni-margu</t>
  </si>
  <si>
    <t>tm</t>
  </si>
  <si>
    <t>Teritorijas labiekārtojums</t>
  </si>
  <si>
    <t>Pasūtītājs :</t>
  </si>
  <si>
    <t>m³</t>
  </si>
  <si>
    <t>Nīcas novada dome</t>
  </si>
  <si>
    <t>EURO</t>
  </si>
  <si>
    <t>Peļņa</t>
  </si>
  <si>
    <t>Virsizdevumi</t>
  </si>
  <si>
    <t>Kopā:</t>
  </si>
  <si>
    <t>Terases dēļi 60mmx130mm</t>
  </si>
  <si>
    <t>Stiprinājumi (bultskrūves)</t>
  </si>
  <si>
    <t>Stiprinājumi un palīgmateriāli</t>
  </si>
  <si>
    <t>Stiprinājumi (leņķis 106x106x90))</t>
  </si>
  <si>
    <t>Teritorijas labiekārtojums Bernātu dabas parkā, īpašumā "Jūraskāpas"</t>
  </si>
  <si>
    <t>"Jūraskāpas", Nīcas pagasts, Nīcas novads, kad.nr. 64780080368</t>
  </si>
  <si>
    <t>Sertifikāts Nr.</t>
  </si>
  <si>
    <t>Tiešās izmaksas kopā, t. sk. darba devēja sociālais nodoklis (24,09%)</t>
  </si>
  <si>
    <t>%</t>
  </si>
  <si>
    <t xml:space="preserve">Sastādīja:                                                                                        </t>
  </si>
  <si>
    <t>Kods</t>
  </si>
  <si>
    <t>Darba alga euro</t>
  </si>
  <si>
    <t>Materiāli euro</t>
  </si>
  <si>
    <t>Mehānismi euro</t>
  </si>
  <si>
    <t>Darbietilpība euro</t>
  </si>
  <si>
    <t>līg. c.</t>
  </si>
  <si>
    <t>m3</t>
  </si>
  <si>
    <t>m2</t>
  </si>
  <si>
    <t>KOPĀ I - V:</t>
  </si>
  <si>
    <t>Tame sastādīta 2019.gada tirgus cenas</t>
  </si>
  <si>
    <t>APSTIPRINU</t>
  </si>
  <si>
    <t> </t>
  </si>
  <si>
    <t>Pasūtītāja paraksts un tā atšifrējums</t>
  </si>
  <si>
    <t>Z.v.</t>
  </si>
  <si>
    <t>________. gada ______. ____________________</t>
  </si>
  <si>
    <t>Būvniecības koptāme</t>
  </si>
  <si>
    <t>Pasūtītājs</t>
  </si>
  <si>
    <t>Būves nosaukums</t>
  </si>
  <si>
    <t>Objekta nosaukums</t>
  </si>
  <si>
    <t>Objekta adrese</t>
  </si>
  <si>
    <t>Nr.p. k.</t>
  </si>
  <si>
    <t>Objekta izmaksas (euro)</t>
  </si>
  <si>
    <t>PVN (21%)</t>
  </si>
  <si>
    <t>KOPĀ</t>
  </si>
  <si>
    <t>Sastādīja</t>
  </si>
  <si>
    <t>(paraksts un tā atšifrējums)</t>
  </si>
  <si>
    <t>Sertifikāta Nr.</t>
  </si>
  <si>
    <t>Tāme sastādīta __________. gada _____. _________________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</si>
</sst>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_)"/>
    <numFmt numFmtId="182" formatCode="0.0000000"/>
    <numFmt numFmtId="183" formatCode="#,##0.0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 style="hair"/>
      <top>
        <color indexed="63"/>
      </top>
      <bottom/>
    </border>
    <border>
      <left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19" borderId="2" applyNumberFormat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/>
      <protection/>
    </xf>
    <xf numFmtId="1" fontId="3" fillId="0" borderId="0" xfId="52" applyNumberFormat="1" applyFont="1" applyFill="1" applyBorder="1" applyAlignment="1">
      <alignment horizontal="center"/>
      <protection/>
    </xf>
    <xf numFmtId="2" fontId="6" fillId="0" borderId="0" xfId="52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wrapText="1"/>
    </xf>
    <xf numFmtId="0" fontId="6" fillId="0" borderId="0" xfId="52" applyFont="1" applyFill="1" applyBorder="1" applyAlignment="1">
      <alignment horizontal="right"/>
      <protection/>
    </xf>
    <xf numFmtId="2" fontId="3" fillId="0" borderId="10" xfId="67" applyNumberFormat="1" applyFont="1" applyFill="1" applyBorder="1" applyAlignment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/>
    </xf>
    <xf numFmtId="0" fontId="3" fillId="0" borderId="0" xfId="52" applyFont="1" applyFill="1" applyBorder="1" applyAlignment="1">
      <alignment horizontal="left"/>
      <protection/>
    </xf>
    <xf numFmtId="0" fontId="3" fillId="0" borderId="11" xfId="52" applyFont="1" applyFill="1" applyBorder="1" applyAlignment="1">
      <alignment horizontal="left"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/>
      <protection/>
    </xf>
    <xf numFmtId="0" fontId="3" fillId="0" borderId="0" xfId="51" applyFont="1" applyFill="1" applyBorder="1">
      <alignment/>
      <protection/>
    </xf>
    <xf numFmtId="0" fontId="6" fillId="0" borderId="0" xfId="51" applyFont="1" applyFill="1" applyBorder="1" applyAlignment="1">
      <alignment/>
      <protection/>
    </xf>
    <xf numFmtId="0" fontId="3" fillId="0" borderId="0" xfId="51" applyFont="1" applyFill="1" applyBorder="1" applyAlignment="1">
      <alignment horizontal="left"/>
      <protection/>
    </xf>
    <xf numFmtId="0" fontId="6" fillId="0" borderId="0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3" fillId="0" borderId="12" xfId="51" applyFont="1" applyFill="1" applyBorder="1" applyAlignment="1">
      <alignment horizontal="center"/>
      <protection/>
    </xf>
    <xf numFmtId="0" fontId="3" fillId="0" borderId="13" xfId="51" applyFont="1" applyFill="1" applyBorder="1" applyAlignment="1">
      <alignment horizont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3" fillId="0" borderId="0" xfId="51" applyFont="1" applyFill="1" applyAlignment="1" applyProtection="1">
      <alignment horizontal="center" vertical="center" wrapText="1"/>
      <protection/>
    </xf>
    <xf numFmtId="2" fontId="3" fillId="0" borderId="10" xfId="51" applyNumberFormat="1" applyFont="1" applyBorder="1" applyAlignment="1">
      <alignment horizontal="center" vertical="center" wrapText="1"/>
      <protection/>
    </xf>
    <xf numFmtId="2" fontId="6" fillId="0" borderId="10" xfId="51" applyNumberFormat="1" applyFont="1" applyFill="1" applyBorder="1" applyAlignment="1">
      <alignment horizontal="center" vertical="center" wrapText="1"/>
      <protection/>
    </xf>
    <xf numFmtId="2" fontId="3" fillId="0" borderId="10" xfId="51" applyNumberFormat="1" applyFont="1" applyFill="1" applyBorder="1" applyAlignment="1">
      <alignment vertical="center" wrapText="1"/>
      <protection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2" fontId="3" fillId="0" borderId="10" xfId="51" applyNumberFormat="1" applyFont="1" applyFill="1" applyBorder="1" applyAlignment="1">
      <alignment horizontal="right" vertical="center" wrapText="1"/>
      <protection/>
    </xf>
    <xf numFmtId="2" fontId="3" fillId="0" borderId="10" xfId="51" applyNumberFormat="1" applyFont="1" applyFill="1" applyBorder="1" applyAlignment="1" applyProtection="1">
      <alignment horizontal="right" vertical="center" wrapText="1"/>
      <protection/>
    </xf>
    <xf numFmtId="4" fontId="3" fillId="0" borderId="10" xfId="51" applyNumberFormat="1" applyFont="1" applyFill="1" applyBorder="1" applyAlignment="1">
      <alignment horizontal="right" vertical="center" wrapText="1"/>
      <protection/>
    </xf>
    <xf numFmtId="4" fontId="9" fillId="0" borderId="10" xfId="51" applyNumberFormat="1" applyFont="1" applyFill="1" applyBorder="1" applyAlignment="1">
      <alignment horizontal="right" vertical="center" wrapText="1"/>
      <protection/>
    </xf>
    <xf numFmtId="184" fontId="3" fillId="0" borderId="10" xfId="51" applyNumberFormat="1" applyFont="1" applyFill="1" applyBorder="1" applyAlignment="1" applyProtection="1">
      <alignment horizontal="right" vertical="center" wrapText="1"/>
      <protection/>
    </xf>
    <xf numFmtId="2" fontId="6" fillId="0" borderId="10" xfId="51" applyNumberFormat="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>
      <alignment wrapText="1"/>
      <protection/>
    </xf>
    <xf numFmtId="0" fontId="3" fillId="0" borderId="10" xfId="51" applyFont="1" applyBorder="1" applyAlignment="1">
      <alignment vertical="center"/>
      <protection/>
    </xf>
    <xf numFmtId="0" fontId="8" fillId="0" borderId="10" xfId="51" applyFont="1" applyFill="1" applyBorder="1" applyAlignment="1">
      <alignment vertical="center" wrapText="1"/>
      <protection/>
    </xf>
    <xf numFmtId="2" fontId="8" fillId="0" borderId="10" xfId="51" applyNumberFormat="1" applyFont="1" applyFill="1" applyBorder="1" applyAlignment="1">
      <alignment horizontal="center" vertical="center" wrapText="1"/>
      <protection/>
    </xf>
    <xf numFmtId="2" fontId="7" fillId="0" borderId="10" xfId="51" applyNumberFormat="1" applyFont="1" applyFill="1" applyBorder="1" applyAlignment="1">
      <alignment horizontal="right" vertical="center" wrapText="1"/>
      <protection/>
    </xf>
    <xf numFmtId="2" fontId="8" fillId="0" borderId="10" xfId="51" applyNumberFormat="1" applyFont="1" applyFill="1" applyBorder="1" applyAlignment="1">
      <alignment horizontal="right" vertical="center" wrapText="1"/>
      <protection/>
    </xf>
    <xf numFmtId="2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horizontal="left" wrapText="1"/>
      <protection/>
    </xf>
    <xf numFmtId="0" fontId="3" fillId="0" borderId="10" xfId="51" applyFont="1" applyBorder="1" applyAlignment="1">
      <alignment horizontal="left"/>
      <protection/>
    </xf>
    <xf numFmtId="0" fontId="3" fillId="0" borderId="10" xfId="51" applyFont="1" applyBorder="1" applyAlignment="1">
      <alignment horizontal="left" wrapText="1"/>
      <protection/>
    </xf>
    <xf numFmtId="2" fontId="3" fillId="0" borderId="0" xfId="51" applyNumberFormat="1" applyFont="1" applyFill="1" applyAlignment="1" applyProtection="1">
      <alignment horizontal="center" vertical="center" wrapText="1"/>
      <protection/>
    </xf>
    <xf numFmtId="2" fontId="3" fillId="0" borderId="14" xfId="51" applyNumberFormat="1" applyFont="1" applyBorder="1" applyAlignment="1">
      <alignment horizontal="center" vertical="center" wrapText="1"/>
      <protection/>
    </xf>
    <xf numFmtId="0" fontId="8" fillId="0" borderId="14" xfId="51" applyFont="1" applyFill="1" applyBorder="1" applyAlignment="1">
      <alignment vertical="center" wrapText="1"/>
      <protection/>
    </xf>
    <xf numFmtId="2" fontId="8" fillId="0" borderId="14" xfId="51" applyNumberFormat="1" applyFont="1" applyFill="1" applyBorder="1" applyAlignment="1">
      <alignment horizontal="center" vertical="center" wrapText="1"/>
      <protection/>
    </xf>
    <xf numFmtId="2" fontId="3" fillId="0" borderId="14" xfId="67" applyNumberFormat="1" applyFont="1" applyFill="1" applyBorder="1" applyAlignment="1">
      <alignment horizontal="right" vertical="center" wrapText="1"/>
      <protection/>
    </xf>
    <xf numFmtId="2" fontId="3" fillId="0" borderId="14" xfId="51" applyNumberFormat="1" applyFont="1" applyFill="1" applyBorder="1" applyAlignment="1">
      <alignment horizontal="right" vertical="center" wrapText="1"/>
      <protection/>
    </xf>
    <xf numFmtId="2" fontId="7" fillId="0" borderId="14" xfId="51" applyNumberFormat="1" applyFont="1" applyFill="1" applyBorder="1" applyAlignment="1">
      <alignment horizontal="right" vertical="center" wrapText="1"/>
      <protection/>
    </xf>
    <xf numFmtId="2" fontId="8" fillId="0" borderId="14" xfId="51" applyNumberFormat="1" applyFont="1" applyFill="1" applyBorder="1" applyAlignment="1">
      <alignment horizontal="right" vertical="center" wrapText="1"/>
      <protection/>
    </xf>
    <xf numFmtId="2" fontId="3" fillId="0" borderId="15" xfId="51" applyNumberFormat="1" applyFont="1" applyBorder="1" applyAlignment="1">
      <alignment horizontal="center" vertical="center" wrapText="1"/>
      <protection/>
    </xf>
    <xf numFmtId="2" fontId="3" fillId="0" borderId="16" xfId="51" applyNumberFormat="1" applyFont="1" applyBorder="1" applyAlignment="1">
      <alignment horizontal="center" vertical="center" wrapText="1"/>
      <protection/>
    </xf>
    <xf numFmtId="0" fontId="3" fillId="0" borderId="0" xfId="51" applyFont="1" applyBorder="1">
      <alignment/>
      <protection/>
    </xf>
    <xf numFmtId="0" fontId="3" fillId="0" borderId="0" xfId="51" applyFont="1" applyBorder="1" applyAlignment="1">
      <alignment vertical="center"/>
      <protection/>
    </xf>
    <xf numFmtId="4" fontId="3" fillId="0" borderId="17" xfId="51" applyNumberFormat="1" applyFont="1" applyFill="1" applyBorder="1" applyAlignment="1">
      <alignment horizontal="center" vertical="center" wrapText="1"/>
      <protection/>
    </xf>
    <xf numFmtId="4" fontId="3" fillId="0" borderId="17" xfId="51" applyNumberFormat="1" applyFont="1" applyFill="1" applyBorder="1" applyAlignment="1">
      <alignment horizontal="right" vertical="center" wrapText="1"/>
      <protection/>
    </xf>
    <xf numFmtId="4" fontId="3" fillId="0" borderId="16" xfId="51" applyNumberFormat="1" applyFont="1" applyFill="1" applyBorder="1" applyAlignment="1">
      <alignment horizontal="right" vertical="center" wrapText="1"/>
      <protection/>
    </xf>
    <xf numFmtId="2" fontId="3" fillId="0" borderId="18" xfId="51" applyNumberFormat="1" applyFont="1" applyFill="1" applyBorder="1" applyAlignment="1" applyProtection="1">
      <alignment horizontal="right" vertical="center" wrapText="1"/>
      <protection/>
    </xf>
    <xf numFmtId="184" fontId="3" fillId="0" borderId="16" xfId="51" applyNumberFormat="1" applyFont="1" applyFill="1" applyBorder="1" applyAlignment="1" applyProtection="1">
      <alignment horizontal="right" vertical="center" wrapText="1"/>
      <protection/>
    </xf>
    <xf numFmtId="2" fontId="3" fillId="0" borderId="16" xfId="51" applyNumberFormat="1" applyFont="1" applyFill="1" applyBorder="1" applyAlignment="1" applyProtection="1">
      <alignment horizontal="right" vertical="center" wrapText="1"/>
      <protection/>
    </xf>
    <xf numFmtId="2" fontId="3" fillId="0" borderId="19" xfId="51" applyNumberFormat="1" applyFont="1" applyFill="1" applyBorder="1" applyAlignment="1" applyProtection="1">
      <alignment horizontal="right" vertical="center" wrapText="1"/>
      <protection/>
    </xf>
    <xf numFmtId="2" fontId="3" fillId="0" borderId="20" xfId="51" applyNumberFormat="1" applyFont="1" applyBorder="1" applyAlignment="1">
      <alignment horizontal="center" vertical="center" wrapText="1"/>
      <protection/>
    </xf>
    <xf numFmtId="2" fontId="3" fillId="0" borderId="21" xfId="51" applyNumberFormat="1" applyFont="1" applyBorder="1" applyAlignment="1">
      <alignment horizontal="center" vertical="center" wrapText="1"/>
      <protection/>
    </xf>
    <xf numFmtId="4" fontId="3" fillId="0" borderId="22" xfId="51" applyNumberFormat="1" applyFont="1" applyFill="1" applyBorder="1" applyAlignment="1">
      <alignment horizontal="center" vertical="center" wrapText="1"/>
      <protection/>
    </xf>
    <xf numFmtId="4" fontId="3" fillId="0" borderId="22" xfId="51" applyNumberFormat="1" applyFont="1" applyFill="1" applyBorder="1" applyAlignment="1">
      <alignment horizontal="right" vertical="center" wrapText="1"/>
      <protection/>
    </xf>
    <xf numFmtId="4" fontId="3" fillId="0" borderId="21" xfId="51" applyNumberFormat="1" applyFont="1" applyFill="1" applyBorder="1" applyAlignment="1">
      <alignment horizontal="right" vertical="center" wrapText="1"/>
      <protection/>
    </xf>
    <xf numFmtId="2" fontId="3" fillId="0" borderId="23" xfId="51" applyNumberFormat="1" applyFont="1" applyFill="1" applyBorder="1" applyAlignment="1" applyProtection="1">
      <alignment horizontal="right" vertical="center" wrapText="1"/>
      <protection/>
    </xf>
    <xf numFmtId="184" fontId="3" fillId="0" borderId="21" xfId="51" applyNumberFormat="1" applyFont="1" applyFill="1" applyBorder="1" applyAlignment="1" applyProtection="1">
      <alignment horizontal="right" vertical="center" wrapText="1"/>
      <protection/>
    </xf>
    <xf numFmtId="2" fontId="3" fillId="0" borderId="21" xfId="51" applyNumberFormat="1" applyFont="1" applyFill="1" applyBorder="1" applyAlignment="1" applyProtection="1">
      <alignment horizontal="right" vertical="center" wrapText="1"/>
      <protection/>
    </xf>
    <xf numFmtId="2" fontId="3" fillId="0" borderId="24" xfId="51" applyNumberFormat="1" applyFont="1" applyFill="1" applyBorder="1" applyAlignment="1" applyProtection="1">
      <alignment horizontal="right" vertical="center" wrapText="1"/>
      <protection/>
    </xf>
    <xf numFmtId="2" fontId="3" fillId="0" borderId="16" xfId="51" applyNumberFormat="1" applyFont="1" applyFill="1" applyBorder="1" applyAlignment="1">
      <alignment horizontal="left" vertical="center" wrapText="1"/>
      <protection/>
    </xf>
    <xf numFmtId="2" fontId="3" fillId="0" borderId="22" xfId="51" applyNumberFormat="1" applyFont="1" applyFill="1" applyBorder="1" applyAlignment="1">
      <alignment horizontal="center" vertical="center" wrapText="1"/>
      <protection/>
    </xf>
    <xf numFmtId="4" fontId="3" fillId="0" borderId="21" xfId="51" applyNumberFormat="1" applyFont="1" applyFill="1" applyBorder="1" applyAlignment="1">
      <alignment horizontal="center" vertical="center" wrapText="1"/>
      <protection/>
    </xf>
    <xf numFmtId="2" fontId="3" fillId="0" borderId="0" xfId="51" applyNumberFormat="1" applyFont="1" applyFill="1">
      <alignment/>
      <protection/>
    </xf>
    <xf numFmtId="0" fontId="3" fillId="0" borderId="0" xfId="51" applyFont="1" applyFill="1">
      <alignment/>
      <protection/>
    </xf>
    <xf numFmtId="0" fontId="3" fillId="0" borderId="0" xfId="51" applyFont="1" applyFill="1" applyAlignment="1">
      <alignment vertical="center"/>
      <protection/>
    </xf>
    <xf numFmtId="2" fontId="6" fillId="33" borderId="25" xfId="51" applyNumberFormat="1" applyFont="1" applyFill="1" applyBorder="1">
      <alignment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2" fontId="3" fillId="0" borderId="2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0" xfId="52" applyFont="1" applyFill="1" applyBorder="1" applyAlignment="1">
      <alignment horizontal="right"/>
      <protection/>
    </xf>
    <xf numFmtId="0" fontId="3" fillId="0" borderId="27" xfId="51" applyFont="1" applyFill="1" applyBorder="1" applyAlignment="1">
      <alignment horizontal="center" vertical="center"/>
      <protection/>
    </xf>
    <xf numFmtId="0" fontId="3" fillId="0" borderId="28" xfId="51" applyFont="1" applyFill="1" applyBorder="1" applyAlignment="1">
      <alignment horizontal="center" vertical="center"/>
      <protection/>
    </xf>
    <xf numFmtId="2" fontId="6" fillId="35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3" fillId="0" borderId="21" xfId="51" applyFont="1" applyFill="1" applyBorder="1" applyAlignment="1">
      <alignment horizontal="center" vertical="center" textRotation="90" wrapText="1"/>
      <protection/>
    </xf>
    <xf numFmtId="0" fontId="3" fillId="0" borderId="29" xfId="51" applyFont="1" applyFill="1" applyBorder="1" applyAlignment="1">
      <alignment horizontal="center" vertical="center" textRotation="90" wrapText="1"/>
      <protection/>
    </xf>
    <xf numFmtId="0" fontId="3" fillId="0" borderId="30" xfId="51" applyFont="1" applyFill="1" applyBorder="1" applyAlignment="1">
      <alignment horizontal="center" vertical="center" textRotation="90" wrapText="1"/>
      <protection/>
    </xf>
    <xf numFmtId="0" fontId="3" fillId="0" borderId="31" xfId="51" applyFont="1" applyFill="1" applyBorder="1" applyAlignment="1">
      <alignment horizontal="center" vertical="center" textRotation="90" wrapText="1"/>
      <protection/>
    </xf>
    <xf numFmtId="0" fontId="6" fillId="0" borderId="32" xfId="51" applyFont="1" applyFill="1" applyBorder="1" applyAlignment="1">
      <alignment horizontal="right" vertical="top" wrapText="1"/>
      <protection/>
    </xf>
    <xf numFmtId="0" fontId="6" fillId="0" borderId="25" xfId="51" applyFont="1" applyFill="1" applyBorder="1" applyAlignment="1">
      <alignment horizontal="right" vertical="top" wrapText="1"/>
      <protection/>
    </xf>
    <xf numFmtId="0" fontId="3" fillId="0" borderId="33" xfId="51" applyFont="1" applyFill="1" applyBorder="1" applyAlignment="1">
      <alignment horizontal="center" vertical="center"/>
      <protection/>
    </xf>
    <xf numFmtId="0" fontId="3" fillId="0" borderId="34" xfId="51" applyFont="1" applyFill="1" applyBorder="1" applyAlignment="1">
      <alignment horizontal="center" vertical="center"/>
      <protection/>
    </xf>
    <xf numFmtId="0" fontId="3" fillId="0" borderId="35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0" fontId="3" fillId="0" borderId="27" xfId="51" applyFont="1" applyFill="1" applyBorder="1" applyAlignment="1">
      <alignment horizontal="center" vertical="center" textRotation="90"/>
      <protection/>
    </xf>
    <xf numFmtId="0" fontId="3" fillId="0" borderId="21" xfId="51" applyFont="1" applyFill="1" applyBorder="1" applyAlignment="1">
      <alignment horizontal="center" vertical="center" textRotation="90"/>
      <protection/>
    </xf>
    <xf numFmtId="0" fontId="3" fillId="0" borderId="29" xfId="51" applyFont="1" applyFill="1" applyBorder="1" applyAlignment="1">
      <alignment horizontal="center" vertical="center" textRotation="90"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left"/>
      <protection/>
    </xf>
    <xf numFmtId="4" fontId="6" fillId="0" borderId="11" xfId="51" applyNumberFormat="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center"/>
      <protection/>
    </xf>
    <xf numFmtId="0" fontId="3" fillId="0" borderId="36" xfId="51" applyFont="1" applyFill="1" applyBorder="1" applyAlignment="1">
      <alignment horizontal="left"/>
      <protection/>
    </xf>
    <xf numFmtId="0" fontId="3" fillId="0" borderId="36" xfId="51" applyFont="1" applyBorder="1" applyAlignment="1">
      <alignment horizontal="left"/>
      <protection/>
    </xf>
    <xf numFmtId="0" fontId="3" fillId="0" borderId="36" xfId="51" applyFont="1" applyBorder="1" applyAlignment="1">
      <alignment horizontal="center"/>
      <protection/>
    </xf>
    <xf numFmtId="0" fontId="6" fillId="0" borderId="11" xfId="51" applyFont="1" applyFill="1" applyBorder="1" applyAlignment="1">
      <alignment horizontal="center"/>
      <protection/>
    </xf>
    <xf numFmtId="0" fontId="3" fillId="0" borderId="11" xfId="51" applyFont="1" applyBorder="1" applyAlignment="1">
      <alignment horizontal="left"/>
      <protection/>
    </xf>
    <xf numFmtId="0" fontId="3" fillId="0" borderId="11" xfId="51" applyFont="1" applyBorder="1" applyAlignment="1">
      <alignment horizontal="center"/>
      <protection/>
    </xf>
  </cellXfs>
  <cellStyles count="54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3" xfId="51"/>
    <cellStyle name="Normal_Liela%2084%20muzejs" xfId="52"/>
    <cellStyle name="Nosaukums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Style 1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  <cellStyle name="Обычный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="130" zoomScaleNormal="130" zoomScalePageLayoutView="0" workbookViewId="0" topLeftCell="A1">
      <selection activeCell="F15" sqref="F15"/>
    </sheetView>
  </sheetViews>
  <sheetFormatPr defaultColWidth="9.140625" defaultRowHeight="12.75"/>
  <cols>
    <col min="1" max="1" width="15.421875" style="91" customWidth="1"/>
    <col min="2" max="2" width="56.00390625" style="91" customWidth="1"/>
    <col min="3" max="3" width="29.7109375" style="91" customWidth="1"/>
    <col min="4" max="16384" width="9.140625" style="91" customWidth="1"/>
  </cols>
  <sheetData>
    <row r="2" spans="2:3" ht="13.5">
      <c r="B2" s="92" t="s">
        <v>60</v>
      </c>
      <c r="C2" s="93"/>
    </row>
    <row r="3" spans="1:3" ht="13.5">
      <c r="A3" s="91" t="s">
        <v>61</v>
      </c>
      <c r="C3" s="94" t="s">
        <v>62</v>
      </c>
    </row>
    <row r="4" ht="13.5">
      <c r="C4" s="94"/>
    </row>
    <row r="5" ht="13.5">
      <c r="A5" s="91" t="s">
        <v>61</v>
      </c>
    </row>
    <row r="6" spans="1:3" ht="13.5">
      <c r="A6" s="91" t="s">
        <v>61</v>
      </c>
      <c r="C6" s="92" t="s">
        <v>63</v>
      </c>
    </row>
    <row r="7" spans="1:3" ht="15.75" customHeight="1">
      <c r="A7" s="91" t="s">
        <v>61</v>
      </c>
      <c r="C7" s="92" t="s">
        <v>64</v>
      </c>
    </row>
    <row r="8" ht="15.75" customHeight="1">
      <c r="C8" s="92"/>
    </row>
    <row r="9" spans="1:3" ht="15.75" customHeight="1">
      <c r="A9" s="105" t="s">
        <v>65</v>
      </c>
      <c r="B9" s="105"/>
      <c r="C9" s="105"/>
    </row>
    <row r="11" spans="1:2" ht="13.5">
      <c r="A11" s="91" t="s">
        <v>66</v>
      </c>
      <c r="B11" s="91" t="s">
        <v>35</v>
      </c>
    </row>
    <row r="12" spans="1:2" ht="13.5">
      <c r="A12" s="91" t="s">
        <v>67</v>
      </c>
      <c r="B12" s="91" t="s">
        <v>32</v>
      </c>
    </row>
    <row r="13" spans="1:2" ht="13.5">
      <c r="A13" s="91" t="s">
        <v>68</v>
      </c>
      <c r="B13" s="91" t="s">
        <v>44</v>
      </c>
    </row>
    <row r="14" spans="1:2" ht="13.5">
      <c r="A14" s="91" t="s">
        <v>69</v>
      </c>
      <c r="B14" s="91" t="s">
        <v>45</v>
      </c>
    </row>
    <row r="15" ht="13.5">
      <c r="A15" s="91" t="s">
        <v>61</v>
      </c>
    </row>
    <row r="16" spans="1:3" ht="13.5">
      <c r="A16" s="95" t="s">
        <v>70</v>
      </c>
      <c r="B16" s="95" t="s">
        <v>68</v>
      </c>
      <c r="C16" s="95" t="s">
        <v>71</v>
      </c>
    </row>
    <row r="17" spans="1:3" ht="13.5">
      <c r="A17" s="96">
        <v>1</v>
      </c>
      <c r="B17" s="96">
        <v>2</v>
      </c>
      <c r="C17" s="97">
        <v>3</v>
      </c>
    </row>
    <row r="18" spans="1:3" ht="13.5">
      <c r="A18" s="98">
        <v>1</v>
      </c>
      <c r="B18" s="99" t="s">
        <v>44</v>
      </c>
      <c r="C18" s="99"/>
    </row>
    <row r="19" spans="1:3" ht="13.5">
      <c r="A19" s="100"/>
      <c r="B19" s="101"/>
      <c r="C19" s="101"/>
    </row>
    <row r="20" spans="1:3" ht="13.5">
      <c r="A20" s="100"/>
      <c r="B20" s="102" t="s">
        <v>72</v>
      </c>
      <c r="C20" s="99"/>
    </row>
    <row r="21" spans="1:3" ht="13.5">
      <c r="A21" s="106" t="s">
        <v>73</v>
      </c>
      <c r="B21" s="106"/>
      <c r="C21" s="103">
        <f>C18+C20</f>
        <v>0</v>
      </c>
    </row>
    <row r="22" spans="2:4" ht="13.5">
      <c r="B22" s="101" t="s">
        <v>61</v>
      </c>
      <c r="C22" s="101" t="s">
        <v>61</v>
      </c>
      <c r="D22" s="91" t="s">
        <v>61</v>
      </c>
    </row>
    <row r="23" spans="2:6" ht="13.5">
      <c r="B23" s="101"/>
      <c r="E23" s="101"/>
      <c r="F23" s="101"/>
    </row>
    <row r="24" spans="2:6" ht="13.5">
      <c r="B24" s="101"/>
      <c r="E24" s="101"/>
      <c r="F24" s="101"/>
    </row>
    <row r="25" spans="2:6" ht="13.5">
      <c r="B25" s="101"/>
      <c r="E25" s="101"/>
      <c r="F25" s="101"/>
    </row>
    <row r="26" spans="1:6" ht="13.5">
      <c r="A26" s="102"/>
      <c r="B26" s="104"/>
      <c r="E26" s="101"/>
      <c r="F26" s="101"/>
    </row>
    <row r="27" spans="1:6" ht="13.5">
      <c r="A27" s="91" t="s">
        <v>74</v>
      </c>
      <c r="B27" s="93" t="s">
        <v>61</v>
      </c>
      <c r="E27" s="101"/>
      <c r="F27" s="101"/>
    </row>
    <row r="28" spans="1:2" ht="13.5">
      <c r="A28" s="91" t="s">
        <v>61</v>
      </c>
      <c r="B28" s="94" t="s">
        <v>75</v>
      </c>
    </row>
    <row r="29" ht="13.5">
      <c r="B29" s="94"/>
    </row>
    <row r="30" spans="1:3" ht="13.5">
      <c r="A30" s="91" t="s">
        <v>76</v>
      </c>
      <c r="B30" s="93" t="s">
        <v>61</v>
      </c>
      <c r="C30" s="91" t="s">
        <v>61</v>
      </c>
    </row>
    <row r="32" ht="13.5">
      <c r="A32" s="91" t="s">
        <v>77</v>
      </c>
    </row>
  </sheetData>
  <sheetProtection/>
  <mergeCells count="2">
    <mergeCell ref="A9:C9"/>
    <mergeCell ref="A21:B21"/>
  </mergeCells>
  <printOptions/>
  <pageMargins left="0.7" right="0.7" top="0.75" bottom="0.75" header="0.3" footer="0.3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82"/>
  <sheetViews>
    <sheetView zoomScale="110" zoomScaleNormal="110" zoomScalePageLayoutView="0" workbookViewId="0" topLeftCell="A43">
      <selection activeCell="R45" sqref="R45"/>
    </sheetView>
  </sheetViews>
  <sheetFormatPr defaultColWidth="9.140625" defaultRowHeight="16.5" customHeight="1"/>
  <cols>
    <col min="1" max="1" width="8.8515625" style="87" customWidth="1"/>
    <col min="2" max="2" width="7.28125" style="87" customWidth="1"/>
    <col min="3" max="3" width="48.8515625" style="87" customWidth="1"/>
    <col min="4" max="4" width="7.28125" style="88" customWidth="1"/>
    <col min="5" max="5" width="6.7109375" style="87" customWidth="1"/>
    <col min="6" max="7" width="6.421875" style="87" customWidth="1"/>
    <col min="8" max="8" width="6.28125" style="87" customWidth="1"/>
    <col min="9" max="9" width="6.8515625" style="87" customWidth="1"/>
    <col min="10" max="10" width="6.00390625" style="87" customWidth="1"/>
    <col min="11" max="11" width="6.140625" style="87" customWidth="1"/>
    <col min="12" max="12" width="6.8515625" style="87" customWidth="1"/>
    <col min="13" max="13" width="8.57421875" style="87" bestFit="1" customWidth="1"/>
    <col min="14" max="14" width="7.421875" style="87" customWidth="1"/>
    <col min="15" max="15" width="8.140625" style="87" customWidth="1"/>
    <col min="16" max="16" width="8.421875" style="87" customWidth="1"/>
    <col min="17" max="16384" width="9.140625" style="87" customWidth="1"/>
  </cols>
  <sheetData>
    <row r="1" spans="1:17" s="23" customFormat="1" ht="13.5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22"/>
    </row>
    <row r="2" spans="1:17" s="23" customFormat="1" ht="13.5">
      <c r="A2" s="136" t="s">
        <v>32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24"/>
    </row>
    <row r="3" spans="1:17" s="23" customFormat="1" ht="13.5">
      <c r="A3" s="129" t="s">
        <v>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22"/>
    </row>
    <row r="4" spans="1:17" s="23" customFormat="1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6" s="23" customFormat="1" ht="16.5" customHeight="1">
      <c r="A5" s="130" t="s">
        <v>33</v>
      </c>
      <c r="B5" s="130"/>
      <c r="C5" s="137" t="s">
        <v>35</v>
      </c>
      <c r="D5" s="137"/>
      <c r="E5" s="137"/>
      <c r="F5" s="137"/>
      <c r="G5" s="137"/>
      <c r="H5" s="137"/>
      <c r="I5" s="137"/>
      <c r="J5" s="138"/>
      <c r="K5" s="138"/>
      <c r="L5" s="138"/>
      <c r="M5" s="138"/>
      <c r="N5" s="138"/>
      <c r="O5" s="138"/>
      <c r="P5" s="138"/>
    </row>
    <row r="6" spans="1:16" s="23" customFormat="1" ht="16.5" customHeight="1">
      <c r="A6" s="130" t="s">
        <v>8</v>
      </c>
      <c r="B6" s="130"/>
      <c r="C6" s="133" t="s">
        <v>32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s="23" customFormat="1" ht="16.5" customHeight="1">
      <c r="A7" s="130" t="s">
        <v>9</v>
      </c>
      <c r="B7" s="130"/>
      <c r="C7" s="133" t="s">
        <v>44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s="23" customFormat="1" ht="16.5" customHeight="1">
      <c r="A8" s="130" t="s">
        <v>10</v>
      </c>
      <c r="B8" s="130"/>
      <c r="C8" s="134" t="s">
        <v>45</v>
      </c>
      <c r="D8" s="134"/>
      <c r="E8" s="134"/>
      <c r="F8" s="134"/>
      <c r="G8" s="134"/>
      <c r="H8" s="134"/>
      <c r="I8" s="134"/>
      <c r="J8" s="135"/>
      <c r="K8" s="135"/>
      <c r="L8" s="135"/>
      <c r="M8" s="135"/>
      <c r="N8" s="135"/>
      <c r="O8" s="135"/>
      <c r="P8" s="135"/>
    </row>
    <row r="9" spans="1:16" s="23" customFormat="1" ht="13.5">
      <c r="A9" s="25"/>
      <c r="B9" s="21"/>
      <c r="C9" s="25"/>
      <c r="D9" s="129"/>
      <c r="E9" s="129"/>
      <c r="F9" s="130"/>
      <c r="G9" s="130"/>
      <c r="H9" s="130"/>
      <c r="I9" s="129" t="s">
        <v>12</v>
      </c>
      <c r="J9" s="129"/>
      <c r="K9" s="129"/>
      <c r="L9" s="129"/>
      <c r="M9" s="131" t="e">
        <f>O77</f>
        <v>#VALUE!</v>
      </c>
      <c r="N9" s="131"/>
      <c r="O9" s="21" t="s">
        <v>36</v>
      </c>
      <c r="P9" s="26"/>
    </row>
    <row r="10" spans="1:16" s="23" customFormat="1" ht="13.5">
      <c r="A10" s="21"/>
      <c r="B10" s="21"/>
      <c r="C10" s="21"/>
      <c r="D10" s="21"/>
      <c r="E10" s="21"/>
      <c r="F10" s="21"/>
      <c r="G10" s="21"/>
      <c r="H10" s="21"/>
      <c r="I10" s="21"/>
      <c r="J10" s="129" t="s">
        <v>2</v>
      </c>
      <c r="K10" s="129"/>
      <c r="L10" s="27"/>
      <c r="M10" s="21" t="s">
        <v>11</v>
      </c>
      <c r="N10" s="27"/>
      <c r="O10" s="132"/>
      <c r="P10" s="132"/>
    </row>
    <row r="11" spans="1:16" s="23" customFormat="1" ht="12" customHeight="1">
      <c r="A11" s="130" t="s">
        <v>59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s="28" customFormat="1" ht="16.5" customHeight="1">
      <c r="A12" s="121" t="s">
        <v>13</v>
      </c>
      <c r="B12" s="111" t="s">
        <v>50</v>
      </c>
      <c r="C12" s="111" t="s">
        <v>14</v>
      </c>
      <c r="D12" s="126" t="s">
        <v>15</v>
      </c>
      <c r="E12" s="126" t="s">
        <v>16</v>
      </c>
      <c r="F12" s="111" t="s">
        <v>3</v>
      </c>
      <c r="G12" s="111"/>
      <c r="H12" s="111"/>
      <c r="I12" s="111"/>
      <c r="J12" s="111"/>
      <c r="K12" s="111"/>
      <c r="L12" s="111" t="s">
        <v>4</v>
      </c>
      <c r="M12" s="111"/>
      <c r="N12" s="111"/>
      <c r="O12" s="111"/>
      <c r="P12" s="112"/>
    </row>
    <row r="13" spans="1:16" s="28" customFormat="1" ht="16.5" customHeight="1">
      <c r="A13" s="122"/>
      <c r="B13" s="124"/>
      <c r="C13" s="124"/>
      <c r="D13" s="127"/>
      <c r="E13" s="127"/>
      <c r="F13" s="115" t="s">
        <v>17</v>
      </c>
      <c r="G13" s="115" t="s">
        <v>0</v>
      </c>
      <c r="H13" s="115" t="s">
        <v>51</v>
      </c>
      <c r="I13" s="115" t="s">
        <v>52</v>
      </c>
      <c r="J13" s="115" t="s">
        <v>53</v>
      </c>
      <c r="K13" s="115" t="s">
        <v>1</v>
      </c>
      <c r="L13" s="115" t="s">
        <v>54</v>
      </c>
      <c r="M13" s="115" t="s">
        <v>51</v>
      </c>
      <c r="N13" s="115" t="s">
        <v>52</v>
      </c>
      <c r="O13" s="115" t="s">
        <v>53</v>
      </c>
      <c r="P13" s="117" t="s">
        <v>1</v>
      </c>
    </row>
    <row r="14" spans="1:16" s="28" customFormat="1" ht="44.25" customHeight="1">
      <c r="A14" s="123"/>
      <c r="B14" s="125"/>
      <c r="C14" s="125"/>
      <c r="D14" s="128"/>
      <c r="E14" s="128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8"/>
    </row>
    <row r="15" spans="1:16" s="28" customFormat="1" ht="16.5" customHeight="1">
      <c r="A15" s="29" t="s">
        <v>5</v>
      </c>
      <c r="B15" s="30">
        <v>2</v>
      </c>
      <c r="C15" s="30">
        <v>3</v>
      </c>
      <c r="D15" s="31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30">
        <v>12</v>
      </c>
      <c r="M15" s="30">
        <v>13</v>
      </c>
      <c r="N15" s="30">
        <v>14</v>
      </c>
      <c r="O15" s="30">
        <v>15</v>
      </c>
      <c r="P15" s="30">
        <v>16</v>
      </c>
    </row>
    <row r="16" spans="1:16" s="32" customFormat="1" ht="13.5">
      <c r="A16" s="33"/>
      <c r="B16" s="33"/>
      <c r="C16" s="34" t="s">
        <v>22</v>
      </c>
      <c r="D16" s="35"/>
      <c r="E16" s="36"/>
      <c r="F16" s="39"/>
      <c r="G16" s="39"/>
      <c r="H16" s="39">
        <f>ROUND(G16*F16,2)</f>
        <v>0</v>
      </c>
      <c r="I16" s="40"/>
      <c r="J16" s="39"/>
      <c r="K16" s="38">
        <f>ROUND(SUM(H16:J16),2)</f>
        <v>0</v>
      </c>
      <c r="L16" s="41">
        <f>ROUND(F16*E16,2)</f>
        <v>0</v>
      </c>
      <c r="M16" s="38">
        <f aca="true" t="shared" si="0" ref="M16:M23">ROUND(H16*E16,2)</f>
        <v>0</v>
      </c>
      <c r="N16" s="38">
        <f>ROUND(I16*E16,2)</f>
        <v>0</v>
      </c>
      <c r="O16" s="38">
        <f>ROUND(J16*E16,2)</f>
        <v>0</v>
      </c>
      <c r="P16" s="42">
        <f>SUM(P17:P23)</f>
        <v>0</v>
      </c>
    </row>
    <row r="17" spans="1:16" s="32" customFormat="1" ht="27">
      <c r="A17" s="14">
        <v>1</v>
      </c>
      <c r="B17" s="33" t="s">
        <v>55</v>
      </c>
      <c r="C17" s="43" t="s">
        <v>19</v>
      </c>
      <c r="D17" s="44" t="s">
        <v>18</v>
      </c>
      <c r="E17" s="36">
        <v>1</v>
      </c>
      <c r="F17" s="39">
        <v>0</v>
      </c>
      <c r="G17" s="39">
        <v>0</v>
      </c>
      <c r="H17" s="39">
        <f>ROUND(G17*F17,2)</f>
        <v>0</v>
      </c>
      <c r="I17" s="40">
        <v>0</v>
      </c>
      <c r="J17" s="39"/>
      <c r="K17" s="38">
        <f>ROUND(SUM(H17:J17),2)</f>
        <v>0</v>
      </c>
      <c r="L17" s="41">
        <f>ROUND(F17*E17,2)</f>
        <v>0</v>
      </c>
      <c r="M17" s="38">
        <f t="shared" si="0"/>
        <v>0</v>
      </c>
      <c r="N17" s="38">
        <f>ROUND(I17*E17,2)</f>
        <v>0</v>
      </c>
      <c r="O17" s="38">
        <f>ROUND(J17*E17,2)</f>
        <v>0</v>
      </c>
      <c r="P17" s="38">
        <f>SUM(M17:O17)</f>
        <v>0</v>
      </c>
    </row>
    <row r="18" spans="1:16" s="32" customFormat="1" ht="13.5">
      <c r="A18" s="90">
        <v>2</v>
      </c>
      <c r="B18" s="33" t="s">
        <v>55</v>
      </c>
      <c r="C18" s="45" t="s">
        <v>24</v>
      </c>
      <c r="D18" s="45" t="s">
        <v>56</v>
      </c>
      <c r="E18" s="46">
        <v>7</v>
      </c>
      <c r="F18" s="12">
        <v>0</v>
      </c>
      <c r="G18" s="37">
        <v>0</v>
      </c>
      <c r="H18" s="37">
        <f>ROUND(F18*G18,2)</f>
        <v>0</v>
      </c>
      <c r="I18" s="47">
        <v>0</v>
      </c>
      <c r="J18" s="48">
        <v>0</v>
      </c>
      <c r="K18" s="37">
        <f>SUM(H18:J18)</f>
        <v>0</v>
      </c>
      <c r="L18" s="37">
        <f>ROUND(E18*F18,2)</f>
        <v>0</v>
      </c>
      <c r="M18" s="37">
        <f t="shared" si="0"/>
        <v>0</v>
      </c>
      <c r="N18" s="37">
        <f>ROUND(E18*I18,2)</f>
        <v>0</v>
      </c>
      <c r="O18" s="37">
        <f>ROUND(E18*J18,2)</f>
        <v>0</v>
      </c>
      <c r="P18" s="37">
        <f>SUM(M18:O18)</f>
        <v>0</v>
      </c>
    </row>
    <row r="19" spans="1:16" s="32" customFormat="1" ht="13.5">
      <c r="A19" s="90">
        <v>3</v>
      </c>
      <c r="B19" s="33" t="s">
        <v>55</v>
      </c>
      <c r="C19" s="45" t="s">
        <v>27</v>
      </c>
      <c r="D19" s="45" t="s">
        <v>34</v>
      </c>
      <c r="E19" s="46">
        <v>12</v>
      </c>
      <c r="F19" s="12">
        <v>0</v>
      </c>
      <c r="G19" s="37">
        <v>0</v>
      </c>
      <c r="H19" s="37">
        <f>ROUND(F19*G19,2)</f>
        <v>0</v>
      </c>
      <c r="I19" s="47">
        <v>0</v>
      </c>
      <c r="J19" s="48">
        <v>0</v>
      </c>
      <c r="K19" s="37">
        <f>SUM(H19:J19)</f>
        <v>0</v>
      </c>
      <c r="L19" s="37">
        <f>ROUND(E19*F19,2)</f>
        <v>0</v>
      </c>
      <c r="M19" s="37">
        <f t="shared" si="0"/>
        <v>0</v>
      </c>
      <c r="N19" s="37">
        <f>ROUND(E19*I19,2)</f>
        <v>0</v>
      </c>
      <c r="O19" s="37">
        <f>ROUND(E19*J19,2)</f>
        <v>0</v>
      </c>
      <c r="P19" s="37">
        <f>SUM(M19:O19)</f>
        <v>0</v>
      </c>
    </row>
    <row r="20" spans="1:16" s="32" customFormat="1" ht="13.5">
      <c r="A20" s="90">
        <v>4</v>
      </c>
      <c r="B20" s="49" t="s">
        <v>55</v>
      </c>
      <c r="C20" s="50" t="s">
        <v>23</v>
      </c>
      <c r="D20" s="51" t="s">
        <v>57</v>
      </c>
      <c r="E20" s="36">
        <v>125</v>
      </c>
      <c r="F20" s="39">
        <v>0</v>
      </c>
      <c r="G20" s="39">
        <v>0</v>
      </c>
      <c r="H20" s="39">
        <f>ROUND(G20*F20,2)</f>
        <v>0</v>
      </c>
      <c r="I20" s="40"/>
      <c r="J20" s="39">
        <v>0</v>
      </c>
      <c r="K20" s="38">
        <v>0</v>
      </c>
      <c r="L20" s="41">
        <f>ROUND(F20*E20,2)</f>
        <v>0</v>
      </c>
      <c r="M20" s="38">
        <f t="shared" si="0"/>
        <v>0</v>
      </c>
      <c r="N20" s="38">
        <f>ROUND(I20*E20,2)</f>
        <v>0</v>
      </c>
      <c r="O20" s="38">
        <f>ROUND(J20*E20,2)</f>
        <v>0</v>
      </c>
      <c r="P20" s="38">
        <f>SUM(M20:O20)</f>
        <v>0</v>
      </c>
    </row>
    <row r="21" spans="1:16" s="32" customFormat="1" ht="13.5">
      <c r="A21" s="90">
        <v>5</v>
      </c>
      <c r="B21" s="49" t="s">
        <v>55</v>
      </c>
      <c r="C21" s="52" t="s">
        <v>40</v>
      </c>
      <c r="D21" s="51" t="s">
        <v>57</v>
      </c>
      <c r="E21" s="36">
        <v>125</v>
      </c>
      <c r="F21" s="39"/>
      <c r="G21" s="39"/>
      <c r="H21" s="39">
        <f>ROUND(G21*F21,2)</f>
        <v>0</v>
      </c>
      <c r="I21" s="40">
        <v>0</v>
      </c>
      <c r="J21" s="39"/>
      <c r="K21" s="38">
        <f>ROUND(SUM(H21:J21),2)</f>
        <v>0</v>
      </c>
      <c r="L21" s="41">
        <f>ROUND(F21*E21,2)</f>
        <v>0</v>
      </c>
      <c r="M21" s="38">
        <f t="shared" si="0"/>
        <v>0</v>
      </c>
      <c r="N21" s="38">
        <f>ROUND(I21*E21,2)</f>
        <v>0</v>
      </c>
      <c r="O21" s="38">
        <f>ROUND(J21*E21,2)</f>
        <v>0</v>
      </c>
      <c r="P21" s="38">
        <f>K21*E20</f>
        <v>0</v>
      </c>
    </row>
    <row r="22" spans="1:16" s="32" customFormat="1" ht="13.5">
      <c r="A22" s="90">
        <v>6</v>
      </c>
      <c r="B22" s="33" t="s">
        <v>55</v>
      </c>
      <c r="C22" s="53" t="s">
        <v>41</v>
      </c>
      <c r="D22" s="44" t="s">
        <v>18</v>
      </c>
      <c r="E22" s="36">
        <v>430</v>
      </c>
      <c r="F22" s="39"/>
      <c r="G22" s="39"/>
      <c r="H22" s="39">
        <f>ROUND(G22*F22,2)</f>
        <v>0</v>
      </c>
      <c r="I22" s="40">
        <v>0</v>
      </c>
      <c r="J22" s="39"/>
      <c r="K22" s="38">
        <f>ROUND(SUM(H22:J22),2)</f>
        <v>0</v>
      </c>
      <c r="L22" s="41">
        <f>ROUND(F22*E22,2)</f>
        <v>0</v>
      </c>
      <c r="M22" s="38">
        <f t="shared" si="0"/>
        <v>0</v>
      </c>
      <c r="N22" s="38">
        <f>ROUND(I22*E22,2)</f>
        <v>0</v>
      </c>
      <c r="O22" s="38">
        <f>ROUND(J22*E22,2)</f>
        <v>0</v>
      </c>
      <c r="P22" s="38">
        <f>N22</f>
        <v>0</v>
      </c>
    </row>
    <row r="23" spans="1:16" s="32" customFormat="1" ht="13.5">
      <c r="A23" s="14">
        <v>7</v>
      </c>
      <c r="B23" s="33" t="s">
        <v>55</v>
      </c>
      <c r="C23" s="53" t="s">
        <v>42</v>
      </c>
      <c r="D23" s="44" t="s">
        <v>18</v>
      </c>
      <c r="E23" s="36">
        <v>1</v>
      </c>
      <c r="F23" s="39"/>
      <c r="G23" s="39"/>
      <c r="H23" s="39">
        <f>ROUND(G23*F23,2)</f>
        <v>0</v>
      </c>
      <c r="I23" s="40">
        <v>0</v>
      </c>
      <c r="J23" s="39"/>
      <c r="K23" s="38">
        <f>ROUND(SUM(H23:J23),2)</f>
        <v>0</v>
      </c>
      <c r="L23" s="41">
        <f>ROUND(F23*E23,2)</f>
        <v>0</v>
      </c>
      <c r="M23" s="38">
        <f t="shared" si="0"/>
        <v>0</v>
      </c>
      <c r="N23" s="38">
        <f>ROUND(I23*E23,2)</f>
        <v>0</v>
      </c>
      <c r="O23" s="38">
        <f>ROUND(J23*E23,2)</f>
        <v>0</v>
      </c>
      <c r="P23" s="38">
        <f>SUM(M23:O23)</f>
        <v>0</v>
      </c>
    </row>
    <row r="24" spans="1:16" s="32" customFormat="1" ht="13.5">
      <c r="A24" s="33"/>
      <c r="B24" s="33"/>
      <c r="C24" s="34" t="s">
        <v>28</v>
      </c>
      <c r="D24" s="44"/>
      <c r="E24" s="36"/>
      <c r="F24" s="39"/>
      <c r="G24" s="39"/>
      <c r="H24" s="39"/>
      <c r="I24" s="40"/>
      <c r="J24" s="39"/>
      <c r="K24" s="38"/>
      <c r="L24" s="41"/>
      <c r="M24" s="38"/>
      <c r="N24" s="38"/>
      <c r="O24" s="38"/>
      <c r="P24" s="42">
        <f>SUM(P25:P34)</f>
        <v>0</v>
      </c>
    </row>
    <row r="25" spans="1:16" s="32" customFormat="1" ht="27">
      <c r="A25" s="14">
        <v>8</v>
      </c>
      <c r="B25" s="33" t="s">
        <v>55</v>
      </c>
      <c r="C25" s="43" t="s">
        <v>19</v>
      </c>
      <c r="D25" s="44" t="s">
        <v>18</v>
      </c>
      <c r="E25" s="36">
        <v>1</v>
      </c>
      <c r="F25" s="39">
        <v>0</v>
      </c>
      <c r="G25" s="39">
        <v>0</v>
      </c>
      <c r="H25" s="39">
        <f>ROUND(G25*F25,2)</f>
        <v>0</v>
      </c>
      <c r="I25" s="40">
        <v>0</v>
      </c>
      <c r="J25" s="39"/>
      <c r="K25" s="38">
        <f>ROUND(SUM(H25:J25),2)</f>
        <v>0</v>
      </c>
      <c r="L25" s="41">
        <f>ROUND(F25*E25,2)</f>
        <v>0</v>
      </c>
      <c r="M25" s="38">
        <f aca="true" t="shared" si="1" ref="M25:M34">ROUND(H25*E25,2)</f>
        <v>0</v>
      </c>
      <c r="N25" s="38">
        <f>ROUND(I25*E25,2)</f>
        <v>0</v>
      </c>
      <c r="O25" s="38">
        <f>ROUND(J25*E25,2)</f>
        <v>0</v>
      </c>
      <c r="P25" s="38">
        <f>SUM(M25:O25)</f>
        <v>0</v>
      </c>
    </row>
    <row r="26" spans="1:16" s="32" customFormat="1" ht="13.5">
      <c r="A26" s="14">
        <v>9</v>
      </c>
      <c r="B26" s="33" t="s">
        <v>55</v>
      </c>
      <c r="C26" s="45" t="s">
        <v>24</v>
      </c>
      <c r="D26" s="45" t="s">
        <v>56</v>
      </c>
      <c r="E26" s="46">
        <v>7</v>
      </c>
      <c r="F26" s="12">
        <v>0</v>
      </c>
      <c r="G26" s="37">
        <v>0</v>
      </c>
      <c r="H26" s="37">
        <f>ROUND(F26*G26,2)</f>
        <v>0</v>
      </c>
      <c r="I26" s="47">
        <v>0</v>
      </c>
      <c r="J26" s="48">
        <v>0</v>
      </c>
      <c r="K26" s="37">
        <f>SUM(H26:J26)</f>
        <v>0</v>
      </c>
      <c r="L26" s="37">
        <f>ROUND(E26*F26,2)</f>
        <v>0</v>
      </c>
      <c r="M26" s="37">
        <f t="shared" si="1"/>
        <v>0</v>
      </c>
      <c r="N26" s="37">
        <f>ROUND(E26*I26,2)</f>
        <v>0</v>
      </c>
      <c r="O26" s="37">
        <f>ROUND(E26*J26,2)</f>
        <v>0</v>
      </c>
      <c r="P26" s="37">
        <f>SUM(M26:O26)</f>
        <v>0</v>
      </c>
    </row>
    <row r="27" spans="1:16" s="32" customFormat="1" ht="13.5">
      <c r="A27" s="90">
        <v>10</v>
      </c>
      <c r="B27" s="33" t="s">
        <v>55</v>
      </c>
      <c r="C27" s="45" t="s">
        <v>27</v>
      </c>
      <c r="D27" s="45" t="s">
        <v>34</v>
      </c>
      <c r="E27" s="46">
        <v>8.5</v>
      </c>
      <c r="F27" s="12">
        <v>0</v>
      </c>
      <c r="G27" s="37">
        <v>0</v>
      </c>
      <c r="H27" s="37">
        <f>ROUND(F27*G27,2)</f>
        <v>0</v>
      </c>
      <c r="I27" s="47">
        <v>0</v>
      </c>
      <c r="J27" s="48">
        <v>0</v>
      </c>
      <c r="K27" s="37">
        <f>SUM(H27:J27)</f>
        <v>0</v>
      </c>
      <c r="L27" s="37">
        <f>ROUND(E27*F27,2)</f>
        <v>0</v>
      </c>
      <c r="M27" s="37">
        <f t="shared" si="1"/>
        <v>0</v>
      </c>
      <c r="N27" s="37">
        <f>ROUND(E27*I27,2)</f>
        <v>0</v>
      </c>
      <c r="O27" s="37">
        <f>ROUND(E27*J27,2)</f>
        <v>0</v>
      </c>
      <c r="P27" s="37">
        <f>SUM(M27:O27)</f>
        <v>0</v>
      </c>
    </row>
    <row r="28" spans="1:16" s="32" customFormat="1" ht="13.5">
      <c r="A28" s="90">
        <v>11</v>
      </c>
      <c r="B28" s="33" t="s">
        <v>55</v>
      </c>
      <c r="C28" s="43" t="s">
        <v>23</v>
      </c>
      <c r="D28" s="44" t="s">
        <v>57</v>
      </c>
      <c r="E28" s="36">
        <v>420</v>
      </c>
      <c r="F28" s="39">
        <v>0</v>
      </c>
      <c r="G28" s="39">
        <v>0</v>
      </c>
      <c r="H28" s="39">
        <f>ROUND(G28*F28,2)</f>
        <v>0</v>
      </c>
      <c r="I28" s="40"/>
      <c r="J28" s="39">
        <v>0</v>
      </c>
      <c r="K28" s="38">
        <f>ROUND(SUM(H28:J28),2)</f>
        <v>0</v>
      </c>
      <c r="L28" s="41">
        <f>ROUND(F28*E28,2)</f>
        <v>0</v>
      </c>
      <c r="M28" s="38">
        <f t="shared" si="1"/>
        <v>0</v>
      </c>
      <c r="N28" s="38">
        <f>ROUND(I28*E28,2)</f>
        <v>0</v>
      </c>
      <c r="O28" s="38">
        <f>ROUND(J28*E28,2)</f>
        <v>0</v>
      </c>
      <c r="P28" s="38">
        <f>SUM(M28:O28)</f>
        <v>0</v>
      </c>
    </row>
    <row r="29" spans="1:16" s="32" customFormat="1" ht="13.5">
      <c r="A29" s="90">
        <v>12</v>
      </c>
      <c r="B29" s="33" t="s">
        <v>55</v>
      </c>
      <c r="C29" s="54" t="s">
        <v>40</v>
      </c>
      <c r="D29" s="44" t="s">
        <v>57</v>
      </c>
      <c r="E29" s="36">
        <v>420</v>
      </c>
      <c r="F29" s="39"/>
      <c r="G29" s="39"/>
      <c r="H29" s="39">
        <f>ROUND(G29*F29,2)</f>
        <v>0</v>
      </c>
      <c r="I29" s="40">
        <v>0</v>
      </c>
      <c r="J29" s="39"/>
      <c r="K29" s="38">
        <f>ROUND(SUM(H29:J29),2)</f>
        <v>0</v>
      </c>
      <c r="L29" s="41">
        <f>ROUND(F29*E29,2)</f>
        <v>0</v>
      </c>
      <c r="M29" s="38">
        <f t="shared" si="1"/>
        <v>0</v>
      </c>
      <c r="N29" s="38">
        <f>ROUND(I29*E29,2)</f>
        <v>0</v>
      </c>
      <c r="O29" s="38">
        <f>ROUND(J29*E29,2)</f>
        <v>0</v>
      </c>
      <c r="P29" s="38">
        <f>K29*E28</f>
        <v>0</v>
      </c>
    </row>
    <row r="30" spans="1:16" s="32" customFormat="1" ht="13.5">
      <c r="A30" s="90">
        <v>13</v>
      </c>
      <c r="B30" s="33" t="s">
        <v>55</v>
      </c>
      <c r="C30" s="53" t="s">
        <v>43</v>
      </c>
      <c r="D30" s="44" t="s">
        <v>18</v>
      </c>
      <c r="E30" s="36">
        <v>145</v>
      </c>
      <c r="F30" s="39"/>
      <c r="G30" s="39"/>
      <c r="H30" s="39">
        <f>ROUND(G30*F30,2)</f>
        <v>0</v>
      </c>
      <c r="I30" s="40">
        <v>0</v>
      </c>
      <c r="J30" s="39"/>
      <c r="K30" s="38">
        <f>ROUND(SUM(H30:J30),2)</f>
        <v>0</v>
      </c>
      <c r="L30" s="41">
        <f>ROUND(F30*E30,2)</f>
        <v>0</v>
      </c>
      <c r="M30" s="38">
        <f t="shared" si="1"/>
        <v>0</v>
      </c>
      <c r="N30" s="38">
        <f>ROUND(I30*E30,2)</f>
        <v>0</v>
      </c>
      <c r="O30" s="38">
        <f>ROUND(J30*E30,2)</f>
        <v>0</v>
      </c>
      <c r="P30" s="38">
        <f>N30</f>
        <v>0</v>
      </c>
    </row>
    <row r="31" spans="1:16" s="32" customFormat="1" ht="13.5">
      <c r="A31" s="14">
        <v>14</v>
      </c>
      <c r="B31" s="33" t="s">
        <v>55</v>
      </c>
      <c r="C31" s="53" t="s">
        <v>42</v>
      </c>
      <c r="D31" s="44" t="s">
        <v>18</v>
      </c>
      <c r="E31" s="36">
        <v>1</v>
      </c>
      <c r="F31" s="39"/>
      <c r="G31" s="39"/>
      <c r="H31" s="39">
        <f>ROUND(G31*F31,2)</f>
        <v>0</v>
      </c>
      <c r="I31" s="40">
        <v>0</v>
      </c>
      <c r="J31" s="39"/>
      <c r="K31" s="38">
        <f>ROUND(SUM(H31:J31),2)</f>
        <v>0</v>
      </c>
      <c r="L31" s="41">
        <f>ROUND(F31*E31,2)</f>
        <v>0</v>
      </c>
      <c r="M31" s="38">
        <f t="shared" si="1"/>
        <v>0</v>
      </c>
      <c r="N31" s="38">
        <f>ROUND(I31*E31,2)</f>
        <v>0</v>
      </c>
      <c r="O31" s="38">
        <f>ROUND(J31*E31,2)</f>
        <v>0</v>
      </c>
      <c r="P31" s="38">
        <f>SUM(M31:O31)</f>
        <v>0</v>
      </c>
    </row>
    <row r="32" spans="1:16" s="32" customFormat="1" ht="13.5">
      <c r="A32" s="14">
        <v>15</v>
      </c>
      <c r="B32" s="33" t="s">
        <v>55</v>
      </c>
      <c r="C32" s="45" t="s">
        <v>25</v>
      </c>
      <c r="D32" s="45" t="s">
        <v>34</v>
      </c>
      <c r="E32" s="46">
        <v>6.4</v>
      </c>
      <c r="F32" s="12">
        <v>0</v>
      </c>
      <c r="G32" s="37">
        <v>0</v>
      </c>
      <c r="H32" s="37">
        <f>ROUND(F32*G32,2)</f>
        <v>0</v>
      </c>
      <c r="I32" s="47">
        <v>0</v>
      </c>
      <c r="J32" s="48">
        <v>0</v>
      </c>
      <c r="K32" s="37">
        <f>SUM(H32:J32)</f>
        <v>0</v>
      </c>
      <c r="L32" s="37">
        <f>ROUND(E32*F32,2)</f>
        <v>0</v>
      </c>
      <c r="M32" s="37">
        <f>ROUND(H32*E32,2)</f>
        <v>0</v>
      </c>
      <c r="N32" s="37">
        <f>ROUND(E32*I32,2)</f>
        <v>0</v>
      </c>
      <c r="O32" s="37">
        <f>ROUND(E32*J32,2)</f>
        <v>0</v>
      </c>
      <c r="P32" s="37">
        <f>SUM(M32:O32)</f>
        <v>0</v>
      </c>
    </row>
    <row r="33" spans="1:16" s="32" customFormat="1" ht="13.5">
      <c r="A33" s="14">
        <v>16</v>
      </c>
      <c r="B33" s="33" t="s">
        <v>55</v>
      </c>
      <c r="C33" s="45" t="s">
        <v>21</v>
      </c>
      <c r="D33" s="45" t="s">
        <v>34</v>
      </c>
      <c r="E33" s="46">
        <v>2.2</v>
      </c>
      <c r="F33" s="12">
        <v>0</v>
      </c>
      <c r="G33" s="37">
        <v>0</v>
      </c>
      <c r="H33" s="37">
        <f>ROUND(F33*G33,2)</f>
        <v>0</v>
      </c>
      <c r="I33" s="47">
        <v>0</v>
      </c>
      <c r="J33" s="48">
        <v>0</v>
      </c>
      <c r="K33" s="37">
        <f>SUM(H33:J33)</f>
        <v>0</v>
      </c>
      <c r="L33" s="37">
        <f>ROUND(E33*F33,2)</f>
        <v>0</v>
      </c>
      <c r="M33" s="37">
        <f t="shared" si="1"/>
        <v>0</v>
      </c>
      <c r="N33" s="37">
        <f>ROUND(E33*I33,2)</f>
        <v>0</v>
      </c>
      <c r="O33" s="37">
        <f>ROUND(E33*J33,2)</f>
        <v>0</v>
      </c>
      <c r="P33" s="37">
        <f>SUM(M33:O33)</f>
        <v>0</v>
      </c>
    </row>
    <row r="34" spans="1:16" s="32" customFormat="1" ht="13.5">
      <c r="A34" s="14">
        <v>17</v>
      </c>
      <c r="B34" s="33" t="s">
        <v>55</v>
      </c>
      <c r="C34" s="45" t="s">
        <v>26</v>
      </c>
      <c r="D34" s="45" t="s">
        <v>34</v>
      </c>
      <c r="E34" s="46">
        <v>2</v>
      </c>
      <c r="F34" s="12">
        <v>0</v>
      </c>
      <c r="G34" s="37">
        <v>0</v>
      </c>
      <c r="H34" s="37">
        <f>ROUND(F34*G34,2)</f>
        <v>0</v>
      </c>
      <c r="I34" s="47">
        <v>0</v>
      </c>
      <c r="J34" s="48">
        <v>0</v>
      </c>
      <c r="K34" s="37">
        <f>SUM(H34:J34)</f>
        <v>0</v>
      </c>
      <c r="L34" s="37">
        <f>ROUND(E34*F34,2)</f>
        <v>0</v>
      </c>
      <c r="M34" s="37">
        <f t="shared" si="1"/>
        <v>0</v>
      </c>
      <c r="N34" s="37">
        <f>ROUND(E34*I34,2)</f>
        <v>0</v>
      </c>
      <c r="O34" s="37">
        <f>ROUND(E34*J34,2)</f>
        <v>0</v>
      </c>
      <c r="P34" s="37">
        <f>SUM(M34:O34)</f>
        <v>0</v>
      </c>
    </row>
    <row r="35" spans="1:16" s="32" customFormat="1" ht="0.75" customHeight="1" hidden="1">
      <c r="A35" s="33"/>
      <c r="B35" s="33"/>
      <c r="C35" s="45"/>
      <c r="D35" s="45"/>
      <c r="E35" s="46"/>
      <c r="F35" s="12"/>
      <c r="G35" s="37"/>
      <c r="H35" s="37"/>
      <c r="I35" s="47"/>
      <c r="J35" s="48"/>
      <c r="K35" s="37"/>
      <c r="L35" s="37"/>
      <c r="M35" s="37"/>
      <c r="N35" s="37"/>
      <c r="O35" s="37"/>
      <c r="P35" s="37"/>
    </row>
    <row r="36" spans="1:16" s="32" customFormat="1" ht="13.5" hidden="1">
      <c r="A36" s="33"/>
      <c r="B36" s="33"/>
      <c r="C36" s="53"/>
      <c r="D36" s="44"/>
      <c r="E36" s="36"/>
      <c r="F36" s="39"/>
      <c r="G36" s="39"/>
      <c r="H36" s="39"/>
      <c r="I36" s="39"/>
      <c r="J36" s="39"/>
      <c r="K36" s="38"/>
      <c r="L36" s="41"/>
      <c r="M36" s="38"/>
      <c r="N36" s="38"/>
      <c r="O36" s="38"/>
      <c r="P36" s="38"/>
    </row>
    <row r="37" spans="1:16" s="32" customFormat="1" ht="13.5">
      <c r="A37" s="33"/>
      <c r="B37" s="33"/>
      <c r="C37" s="34" t="s">
        <v>29</v>
      </c>
      <c r="D37" s="35"/>
      <c r="E37" s="36"/>
      <c r="F37" s="39"/>
      <c r="G37" s="39"/>
      <c r="H37" s="39">
        <f>ROUND(G37*F37,2)</f>
        <v>0</v>
      </c>
      <c r="I37" s="39"/>
      <c r="J37" s="39"/>
      <c r="K37" s="38">
        <f>ROUND(SUM(H37:J37),2)</f>
        <v>0</v>
      </c>
      <c r="L37" s="41">
        <f>ROUND(F37*E37,2)</f>
        <v>0</v>
      </c>
      <c r="M37" s="38">
        <f aca="true" t="shared" si="2" ref="M37:M47">ROUND(H37*E37,2)</f>
        <v>0</v>
      </c>
      <c r="N37" s="38">
        <f>ROUND(I37*E37,2)</f>
        <v>0</v>
      </c>
      <c r="O37" s="38">
        <f>ROUND(J37*E37,2)</f>
        <v>0</v>
      </c>
      <c r="P37" s="42">
        <f>SUM(P38:P48)</f>
        <v>0</v>
      </c>
    </row>
    <row r="38" spans="1:19" s="32" customFormat="1" ht="27">
      <c r="A38" s="14">
        <v>18</v>
      </c>
      <c r="B38" s="33" t="s">
        <v>55</v>
      </c>
      <c r="C38" s="43" t="s">
        <v>19</v>
      </c>
      <c r="D38" s="44" t="s">
        <v>18</v>
      </c>
      <c r="E38" s="36">
        <v>1</v>
      </c>
      <c r="F38" s="39">
        <v>0</v>
      </c>
      <c r="G38" s="39">
        <v>0</v>
      </c>
      <c r="H38" s="39">
        <f>ROUND(G38*F38,2)</f>
        <v>0</v>
      </c>
      <c r="I38" s="40">
        <v>0</v>
      </c>
      <c r="J38" s="39"/>
      <c r="K38" s="38">
        <f>ROUND(SUM(H38:J38),2)</f>
        <v>0</v>
      </c>
      <c r="L38" s="41">
        <f>ROUND(F38*E38,2)</f>
        <v>0</v>
      </c>
      <c r="M38" s="38">
        <f t="shared" si="2"/>
        <v>0</v>
      </c>
      <c r="N38" s="38">
        <f>ROUND(I38*E38,2)</f>
        <v>0</v>
      </c>
      <c r="O38" s="38">
        <f>ROUND(J38*E38,2)</f>
        <v>0</v>
      </c>
      <c r="P38" s="38">
        <f>SUM(M38:O38)</f>
        <v>0</v>
      </c>
      <c r="S38" s="55"/>
    </row>
    <row r="39" spans="1:16" s="32" customFormat="1" ht="13.5">
      <c r="A39" s="14">
        <v>19</v>
      </c>
      <c r="B39" s="33" t="s">
        <v>55</v>
      </c>
      <c r="C39" s="45" t="s">
        <v>24</v>
      </c>
      <c r="D39" s="45" t="s">
        <v>56</v>
      </c>
      <c r="E39" s="46">
        <v>7</v>
      </c>
      <c r="F39" s="12">
        <v>0</v>
      </c>
      <c r="G39" s="37">
        <v>0</v>
      </c>
      <c r="H39" s="37">
        <f>ROUND(F39*G39,2)</f>
        <v>0</v>
      </c>
      <c r="I39" s="47">
        <v>0</v>
      </c>
      <c r="J39" s="48">
        <v>0</v>
      </c>
      <c r="K39" s="37">
        <f>SUM(H39:J39)</f>
        <v>0</v>
      </c>
      <c r="L39" s="37">
        <f>ROUND(E39*F39,2)</f>
        <v>0</v>
      </c>
      <c r="M39" s="37">
        <f t="shared" si="2"/>
        <v>0</v>
      </c>
      <c r="N39" s="37">
        <f>ROUND(E39*I39,2)</f>
        <v>0</v>
      </c>
      <c r="O39" s="37">
        <f>ROUND(E39*J39,2)</f>
        <v>0</v>
      </c>
      <c r="P39" s="37">
        <f>SUM(M39:O39)</f>
        <v>0</v>
      </c>
    </row>
    <row r="40" spans="1:16" s="32" customFormat="1" ht="13.5">
      <c r="A40" s="90">
        <v>20</v>
      </c>
      <c r="B40" s="33" t="s">
        <v>55</v>
      </c>
      <c r="C40" s="45" t="s">
        <v>27</v>
      </c>
      <c r="D40" s="45" t="s">
        <v>34</v>
      </c>
      <c r="E40" s="46">
        <v>12</v>
      </c>
      <c r="F40" s="12">
        <v>0</v>
      </c>
      <c r="G40" s="37">
        <v>0</v>
      </c>
      <c r="H40" s="37">
        <f>ROUND(F40*G40,2)</f>
        <v>0</v>
      </c>
      <c r="I40" s="47">
        <v>0</v>
      </c>
      <c r="J40" s="48">
        <v>0</v>
      </c>
      <c r="K40" s="37">
        <f>SUM(H40:J40)</f>
        <v>0</v>
      </c>
      <c r="L40" s="37">
        <f>ROUND(E40*F40,2)</f>
        <v>0</v>
      </c>
      <c r="M40" s="37">
        <f t="shared" si="2"/>
        <v>0</v>
      </c>
      <c r="N40" s="37">
        <f>ROUND(E40*I40,2)</f>
        <v>0</v>
      </c>
      <c r="O40" s="37">
        <f>ROUND(E40*J40,2)</f>
        <v>0</v>
      </c>
      <c r="P40" s="37">
        <f>SUM(M40:O40)</f>
        <v>0</v>
      </c>
    </row>
    <row r="41" spans="1:19" s="32" customFormat="1" ht="13.5">
      <c r="A41" s="90">
        <v>21</v>
      </c>
      <c r="B41" s="33" t="s">
        <v>55</v>
      </c>
      <c r="C41" s="43" t="s">
        <v>23</v>
      </c>
      <c r="D41" s="44" t="s">
        <v>57</v>
      </c>
      <c r="E41" s="36">
        <v>125</v>
      </c>
      <c r="F41" s="39">
        <v>0</v>
      </c>
      <c r="G41" s="39">
        <v>0</v>
      </c>
      <c r="H41" s="39">
        <f>ROUND(G41*F41,2)</f>
        <v>0</v>
      </c>
      <c r="I41" s="40"/>
      <c r="J41" s="39">
        <v>0</v>
      </c>
      <c r="K41" s="38">
        <f>ROUND(SUM(H41:J41),2)</f>
        <v>0</v>
      </c>
      <c r="L41" s="41">
        <f>ROUND(F41*E41,2)</f>
        <v>0</v>
      </c>
      <c r="M41" s="38">
        <f t="shared" si="2"/>
        <v>0</v>
      </c>
      <c r="N41" s="38">
        <f>ROUND(I41*E41,2)</f>
        <v>0</v>
      </c>
      <c r="O41" s="38">
        <f>ROUND(J41*E41,2)</f>
        <v>0</v>
      </c>
      <c r="P41" s="38">
        <f>SUM(M41:O41)</f>
        <v>0</v>
      </c>
      <c r="S41" s="55"/>
    </row>
    <row r="42" spans="1:16" s="32" customFormat="1" ht="13.5">
      <c r="A42" s="90">
        <v>22</v>
      </c>
      <c r="B42" s="33" t="s">
        <v>55</v>
      </c>
      <c r="C42" s="54" t="s">
        <v>40</v>
      </c>
      <c r="D42" s="44" t="s">
        <v>57</v>
      </c>
      <c r="E42" s="36">
        <v>125</v>
      </c>
      <c r="F42" s="39"/>
      <c r="G42" s="39"/>
      <c r="H42" s="39">
        <f>ROUND(G42*F42,2)</f>
        <v>0</v>
      </c>
      <c r="I42" s="40">
        <v>0</v>
      </c>
      <c r="J42" s="39"/>
      <c r="K42" s="38">
        <f>ROUND(SUM(H42:J42),2)</f>
        <v>0</v>
      </c>
      <c r="L42" s="41">
        <f>ROUND(F42*E42,2)</f>
        <v>0</v>
      </c>
      <c r="M42" s="38">
        <f t="shared" si="2"/>
        <v>0</v>
      </c>
      <c r="N42" s="38">
        <f>ROUND(I42*E42,2)</f>
        <v>0</v>
      </c>
      <c r="O42" s="38">
        <f>ROUND(J42*E42,2)</f>
        <v>0</v>
      </c>
      <c r="P42" s="38">
        <f>K42*E41</f>
        <v>0</v>
      </c>
    </row>
    <row r="43" spans="1:16" s="32" customFormat="1" ht="13.5">
      <c r="A43" s="90">
        <v>23</v>
      </c>
      <c r="B43" s="33" t="s">
        <v>55</v>
      </c>
      <c r="C43" s="53" t="s">
        <v>41</v>
      </c>
      <c r="D43" s="44" t="s">
        <v>18</v>
      </c>
      <c r="E43" s="36">
        <v>430</v>
      </c>
      <c r="F43" s="39"/>
      <c r="G43" s="39"/>
      <c r="H43" s="39">
        <f>ROUND(G43*F43,2)</f>
        <v>0</v>
      </c>
      <c r="I43" s="40">
        <v>0</v>
      </c>
      <c r="J43" s="39"/>
      <c r="K43" s="38">
        <f>ROUND(SUM(H43:J43),2)</f>
        <v>0</v>
      </c>
      <c r="L43" s="41">
        <f>ROUND(F43*E43,2)</f>
        <v>0</v>
      </c>
      <c r="M43" s="38">
        <f t="shared" si="2"/>
        <v>0</v>
      </c>
      <c r="N43" s="38">
        <f>ROUND(I43*E43,2)</f>
        <v>0</v>
      </c>
      <c r="O43" s="38">
        <f>ROUND(J43*E43,2)</f>
        <v>0</v>
      </c>
      <c r="P43" s="38">
        <f>N43</f>
        <v>0</v>
      </c>
    </row>
    <row r="44" spans="1:16" s="32" customFormat="1" ht="13.5">
      <c r="A44" s="90">
        <v>24</v>
      </c>
      <c r="B44" s="33" t="s">
        <v>55</v>
      </c>
      <c r="C44" s="53" t="s">
        <v>42</v>
      </c>
      <c r="D44" s="44" t="s">
        <v>18</v>
      </c>
      <c r="E44" s="36">
        <v>1</v>
      </c>
      <c r="F44" s="39"/>
      <c r="G44" s="39"/>
      <c r="H44" s="39">
        <f>ROUND(G44*F44,2)</f>
        <v>0</v>
      </c>
      <c r="I44" s="40">
        <v>0</v>
      </c>
      <c r="J44" s="39"/>
      <c r="K44" s="38">
        <f>ROUND(SUM(H44:J44),2)</f>
        <v>0</v>
      </c>
      <c r="L44" s="41">
        <f>ROUND(F44*E44,2)</f>
        <v>0</v>
      </c>
      <c r="M44" s="38">
        <f t="shared" si="2"/>
        <v>0</v>
      </c>
      <c r="N44" s="38">
        <f>ROUND(I44*E44,2)</f>
        <v>0</v>
      </c>
      <c r="O44" s="38">
        <f>ROUND(J44*E44,2)</f>
        <v>0</v>
      </c>
      <c r="P44" s="38">
        <f>SUM(M44:O44)</f>
        <v>0</v>
      </c>
    </row>
    <row r="45" spans="1:16" s="32" customFormat="1" ht="13.5">
      <c r="A45" s="14">
        <v>25</v>
      </c>
      <c r="B45" s="33" t="s">
        <v>55</v>
      </c>
      <c r="C45" s="45" t="s">
        <v>25</v>
      </c>
      <c r="D45" s="45" t="s">
        <v>34</v>
      </c>
      <c r="E45" s="46">
        <v>6.4</v>
      </c>
      <c r="F45" s="12">
        <v>0</v>
      </c>
      <c r="G45" s="37">
        <v>0</v>
      </c>
      <c r="H45" s="37">
        <v>0</v>
      </c>
      <c r="I45" s="47">
        <v>0</v>
      </c>
      <c r="J45" s="48">
        <v>0</v>
      </c>
      <c r="K45" s="37">
        <f>SUM(H45:J45)</f>
        <v>0</v>
      </c>
      <c r="L45" s="37">
        <f>ROUND(E45*F45,2)</f>
        <v>0</v>
      </c>
      <c r="M45" s="37">
        <f t="shared" si="2"/>
        <v>0</v>
      </c>
      <c r="N45" s="37">
        <f>ROUND(E45*I45,2)</f>
        <v>0</v>
      </c>
      <c r="O45" s="37">
        <f>ROUND(E45*J45,2)</f>
        <v>0</v>
      </c>
      <c r="P45" s="37">
        <f>SUM(M45:O45)</f>
        <v>0</v>
      </c>
    </row>
    <row r="46" spans="1:16" s="32" customFormat="1" ht="13.5">
      <c r="A46" s="14">
        <v>26</v>
      </c>
      <c r="B46" s="33" t="s">
        <v>55</v>
      </c>
      <c r="C46" s="45" t="s">
        <v>21</v>
      </c>
      <c r="D46" s="45" t="s">
        <v>34</v>
      </c>
      <c r="E46" s="46">
        <v>2.2</v>
      </c>
      <c r="F46" s="12">
        <v>0</v>
      </c>
      <c r="G46" s="37">
        <v>0</v>
      </c>
      <c r="H46" s="37">
        <f>ROUND(F46*G46,2)</f>
        <v>0</v>
      </c>
      <c r="I46" s="47">
        <v>0</v>
      </c>
      <c r="J46" s="48">
        <v>0</v>
      </c>
      <c r="K46" s="37">
        <f>SUM(H46:J46)</f>
        <v>0</v>
      </c>
      <c r="L46" s="37">
        <f>ROUND(E46*F46,2)</f>
        <v>0</v>
      </c>
      <c r="M46" s="37">
        <f t="shared" si="2"/>
        <v>0</v>
      </c>
      <c r="N46" s="37">
        <f>ROUND(E46*I46,2)</f>
        <v>0</v>
      </c>
      <c r="O46" s="37">
        <f>ROUND(E46*J46,2)</f>
        <v>0</v>
      </c>
      <c r="P46" s="37">
        <f>SUM(M46:O46)</f>
        <v>0</v>
      </c>
    </row>
    <row r="47" spans="1:16" s="32" customFormat="1" ht="13.5">
      <c r="A47" s="14">
        <v>27</v>
      </c>
      <c r="B47" s="33" t="s">
        <v>55</v>
      </c>
      <c r="C47" s="45" t="s">
        <v>26</v>
      </c>
      <c r="D47" s="45" t="s">
        <v>34</v>
      </c>
      <c r="E47" s="46">
        <v>2</v>
      </c>
      <c r="F47" s="12">
        <v>0</v>
      </c>
      <c r="G47" s="37">
        <v>0</v>
      </c>
      <c r="H47" s="37">
        <f>ROUND(F47*G47,2)</f>
        <v>0</v>
      </c>
      <c r="I47" s="47">
        <v>0</v>
      </c>
      <c r="J47" s="48">
        <v>0</v>
      </c>
      <c r="K47" s="37">
        <f>SUM(H47:J47)</f>
        <v>0</v>
      </c>
      <c r="L47" s="37">
        <f>ROUND(E47*F47,2)</f>
        <v>0</v>
      </c>
      <c r="M47" s="37">
        <f t="shared" si="2"/>
        <v>0</v>
      </c>
      <c r="N47" s="37">
        <f>ROUND(E47*I47,2)</f>
        <v>0</v>
      </c>
      <c r="O47" s="37">
        <f>ROUND(E47*J47,2)</f>
        <v>0</v>
      </c>
      <c r="P47" s="37">
        <f>SUM(M47:O47)</f>
        <v>0</v>
      </c>
    </row>
    <row r="48" spans="1:16" s="32" customFormat="1" ht="14.25" thickBot="1">
      <c r="A48" s="14">
        <v>28</v>
      </c>
      <c r="B48" s="56" t="s">
        <v>55</v>
      </c>
      <c r="C48" s="57" t="s">
        <v>30</v>
      </c>
      <c r="D48" s="57" t="s">
        <v>31</v>
      </c>
      <c r="E48" s="58">
        <v>18</v>
      </c>
      <c r="F48" s="59">
        <v>0</v>
      </c>
      <c r="G48" s="60">
        <v>0</v>
      </c>
      <c r="H48" s="60">
        <f>ROUND(F48*G48,2)</f>
        <v>0</v>
      </c>
      <c r="I48" s="61">
        <v>0</v>
      </c>
      <c r="J48" s="62">
        <v>0</v>
      </c>
      <c r="K48" s="60">
        <f>SUM(H48:J48)</f>
        <v>0</v>
      </c>
      <c r="L48" s="60">
        <f>ROUND(E48*F48,2)</f>
        <v>0</v>
      </c>
      <c r="M48" s="60">
        <f>ROUND(H48*E48,2)</f>
        <v>0</v>
      </c>
      <c r="N48" s="60">
        <f>ROUND(E48*I48,2)</f>
        <v>0</v>
      </c>
      <c r="O48" s="60">
        <f>ROUND(E48*J48,2)</f>
        <v>0</v>
      </c>
      <c r="P48" s="60">
        <f>SUM(M48:O48)</f>
        <v>0</v>
      </c>
    </row>
    <row r="49" spans="1:16" s="32" customFormat="1" ht="4.5" customHeight="1" hidden="1" thickBot="1">
      <c r="A49" s="63"/>
      <c r="B49" s="64"/>
      <c r="C49" s="65"/>
      <c r="D49" s="66"/>
      <c r="E49" s="67"/>
      <c r="F49" s="68"/>
      <c r="G49" s="69"/>
      <c r="H49" s="69"/>
      <c r="I49" s="68"/>
      <c r="J49" s="68"/>
      <c r="K49" s="70"/>
      <c r="L49" s="71"/>
      <c r="M49" s="72"/>
      <c r="N49" s="72"/>
      <c r="O49" s="72"/>
      <c r="P49" s="73"/>
    </row>
    <row r="50" spans="1:16" s="32" customFormat="1" ht="14.25" hidden="1" thickBot="1">
      <c r="A50" s="74"/>
      <c r="B50" s="75"/>
      <c r="C50" s="65"/>
      <c r="D50" s="66"/>
      <c r="E50" s="76"/>
      <c r="F50" s="77"/>
      <c r="G50" s="78"/>
      <c r="H50" s="78"/>
      <c r="I50" s="77"/>
      <c r="J50" s="77"/>
      <c r="K50" s="79"/>
      <c r="L50" s="80"/>
      <c r="M50" s="81"/>
      <c r="N50" s="81"/>
      <c r="O50" s="81"/>
      <c r="P50" s="82"/>
    </row>
    <row r="51" spans="1:16" s="32" customFormat="1" ht="14.25" hidden="1" thickBot="1">
      <c r="A51" s="74"/>
      <c r="B51" s="75"/>
      <c r="C51" s="65"/>
      <c r="D51" s="66"/>
      <c r="E51" s="76"/>
      <c r="F51" s="77"/>
      <c r="G51" s="78"/>
      <c r="H51" s="78"/>
      <c r="I51" s="77"/>
      <c r="J51" s="77"/>
      <c r="K51" s="79"/>
      <c r="L51" s="80"/>
      <c r="M51" s="81"/>
      <c r="N51" s="81"/>
      <c r="O51" s="81"/>
      <c r="P51" s="82"/>
    </row>
    <row r="52" spans="1:16" s="32" customFormat="1" ht="14.25" hidden="1" thickBot="1">
      <c r="A52" s="74"/>
      <c r="B52" s="75"/>
      <c r="C52" s="65"/>
      <c r="D52" s="66"/>
      <c r="E52" s="76"/>
      <c r="F52" s="77"/>
      <c r="G52" s="78"/>
      <c r="H52" s="78"/>
      <c r="I52" s="77"/>
      <c r="J52" s="77"/>
      <c r="K52" s="79"/>
      <c r="L52" s="80"/>
      <c r="M52" s="81"/>
      <c r="N52" s="81"/>
      <c r="O52" s="81"/>
      <c r="P52" s="82"/>
    </row>
    <row r="53" spans="1:16" s="32" customFormat="1" ht="14.25" hidden="1" thickBot="1">
      <c r="A53" s="74"/>
      <c r="B53" s="75"/>
      <c r="C53" s="65"/>
      <c r="D53" s="66"/>
      <c r="E53" s="76"/>
      <c r="F53" s="77"/>
      <c r="G53" s="78"/>
      <c r="H53" s="78"/>
      <c r="I53" s="77"/>
      <c r="J53" s="77"/>
      <c r="K53" s="79"/>
      <c r="L53" s="80"/>
      <c r="M53" s="81"/>
      <c r="N53" s="81"/>
      <c r="O53" s="81"/>
      <c r="P53" s="82"/>
    </row>
    <row r="54" spans="1:16" s="32" customFormat="1" ht="14.25" hidden="1" thickBot="1">
      <c r="A54" s="74"/>
      <c r="B54" s="75"/>
      <c r="C54" s="65"/>
      <c r="D54" s="66"/>
      <c r="E54" s="76"/>
      <c r="F54" s="77"/>
      <c r="G54" s="78"/>
      <c r="H54" s="78"/>
      <c r="I54" s="77"/>
      <c r="J54" s="77"/>
      <c r="K54" s="79"/>
      <c r="L54" s="80"/>
      <c r="M54" s="81"/>
      <c r="N54" s="81"/>
      <c r="O54" s="81"/>
      <c r="P54" s="82"/>
    </row>
    <row r="55" spans="1:16" s="32" customFormat="1" ht="9.75" customHeight="1" hidden="1" thickBot="1">
      <c r="A55" s="74"/>
      <c r="B55" s="75"/>
      <c r="C55" s="83"/>
      <c r="D55" s="84"/>
      <c r="E55" s="76"/>
      <c r="F55" s="76"/>
      <c r="G55" s="78"/>
      <c r="H55" s="78">
        <f aca="true" t="shared" si="3" ref="H55:H71">ROUND(G55*F55,2)</f>
        <v>0</v>
      </c>
      <c r="I55" s="77"/>
      <c r="J55" s="77"/>
      <c r="K55" s="79">
        <f aca="true" t="shared" si="4" ref="K55:K71">ROUND(SUM(H55:J55),2)</f>
        <v>0</v>
      </c>
      <c r="L55" s="80">
        <f aca="true" t="shared" si="5" ref="L55:L71">ROUND(F55*E55,2)</f>
        <v>0</v>
      </c>
      <c r="M55" s="81">
        <f aca="true" t="shared" si="6" ref="M55:M71">ROUND(H55*E55,2)</f>
        <v>0</v>
      </c>
      <c r="N55" s="81">
        <f aca="true" t="shared" si="7" ref="N55:N71">ROUND(I55*E55,2)</f>
        <v>0</v>
      </c>
      <c r="O55" s="81">
        <f aca="true" t="shared" si="8" ref="O55:O71">ROUND(J55*E55,2)</f>
        <v>0</v>
      </c>
      <c r="P55" s="82">
        <f aca="true" t="shared" si="9" ref="P55:P71">SUM(M55:O55)</f>
        <v>0</v>
      </c>
    </row>
    <row r="56" spans="1:16" s="32" customFormat="1" ht="14.25" hidden="1" thickBot="1">
      <c r="A56" s="74"/>
      <c r="B56" s="75"/>
      <c r="C56" s="83"/>
      <c r="D56" s="84"/>
      <c r="E56" s="76"/>
      <c r="F56" s="76"/>
      <c r="G56" s="78"/>
      <c r="H56" s="85">
        <f t="shared" si="3"/>
        <v>0</v>
      </c>
      <c r="I56" s="76"/>
      <c r="J56" s="76"/>
      <c r="K56" s="79">
        <f t="shared" si="4"/>
        <v>0</v>
      </c>
      <c r="L56" s="80">
        <f t="shared" si="5"/>
        <v>0</v>
      </c>
      <c r="M56" s="81">
        <f t="shared" si="6"/>
        <v>0</v>
      </c>
      <c r="N56" s="81">
        <f t="shared" si="7"/>
        <v>0</v>
      </c>
      <c r="O56" s="81">
        <f t="shared" si="8"/>
        <v>0</v>
      </c>
      <c r="P56" s="82">
        <f t="shared" si="9"/>
        <v>0</v>
      </c>
    </row>
    <row r="57" spans="1:16" s="32" customFormat="1" ht="14.25" hidden="1" thickBot="1">
      <c r="A57" s="74"/>
      <c r="B57" s="75"/>
      <c r="C57" s="83"/>
      <c r="D57" s="84"/>
      <c r="E57" s="76"/>
      <c r="F57" s="76"/>
      <c r="G57" s="78"/>
      <c r="H57" s="85">
        <f t="shared" si="3"/>
        <v>0</v>
      </c>
      <c r="I57" s="76"/>
      <c r="J57" s="76"/>
      <c r="K57" s="79">
        <f t="shared" si="4"/>
        <v>0</v>
      </c>
      <c r="L57" s="80">
        <f t="shared" si="5"/>
        <v>0</v>
      </c>
      <c r="M57" s="81">
        <f t="shared" si="6"/>
        <v>0</v>
      </c>
      <c r="N57" s="81">
        <f t="shared" si="7"/>
        <v>0</v>
      </c>
      <c r="O57" s="81">
        <f t="shared" si="8"/>
        <v>0</v>
      </c>
      <c r="P57" s="82">
        <f t="shared" si="9"/>
        <v>0</v>
      </c>
    </row>
    <row r="58" spans="1:16" s="32" customFormat="1" ht="14.25" hidden="1" thickBot="1">
      <c r="A58" s="74"/>
      <c r="B58" s="75"/>
      <c r="C58" s="83"/>
      <c r="D58" s="84"/>
      <c r="E58" s="76"/>
      <c r="F58" s="76"/>
      <c r="G58" s="78"/>
      <c r="H58" s="85">
        <f t="shared" si="3"/>
        <v>0</v>
      </c>
      <c r="I58" s="76"/>
      <c r="J58" s="76"/>
      <c r="K58" s="79">
        <f t="shared" si="4"/>
        <v>0</v>
      </c>
      <c r="L58" s="80">
        <f t="shared" si="5"/>
        <v>0</v>
      </c>
      <c r="M58" s="81">
        <f t="shared" si="6"/>
        <v>0</v>
      </c>
      <c r="N58" s="81">
        <f t="shared" si="7"/>
        <v>0</v>
      </c>
      <c r="O58" s="81">
        <f t="shared" si="8"/>
        <v>0</v>
      </c>
      <c r="P58" s="82">
        <f t="shared" si="9"/>
        <v>0</v>
      </c>
    </row>
    <row r="59" spans="1:16" s="32" customFormat="1" ht="14.25" hidden="1" thickBot="1">
      <c r="A59" s="74"/>
      <c r="B59" s="75"/>
      <c r="C59" s="83"/>
      <c r="D59" s="84"/>
      <c r="E59" s="76"/>
      <c r="F59" s="76"/>
      <c r="G59" s="78"/>
      <c r="H59" s="85">
        <f t="shared" si="3"/>
        <v>0</v>
      </c>
      <c r="I59" s="76"/>
      <c r="J59" s="76"/>
      <c r="K59" s="79">
        <f t="shared" si="4"/>
        <v>0</v>
      </c>
      <c r="L59" s="80">
        <f t="shared" si="5"/>
        <v>0</v>
      </c>
      <c r="M59" s="81">
        <f t="shared" si="6"/>
        <v>0</v>
      </c>
      <c r="N59" s="81">
        <f t="shared" si="7"/>
        <v>0</v>
      </c>
      <c r="O59" s="81">
        <f t="shared" si="8"/>
        <v>0</v>
      </c>
      <c r="P59" s="82">
        <f t="shared" si="9"/>
        <v>0</v>
      </c>
    </row>
    <row r="60" spans="1:16" s="32" customFormat="1" ht="14.25" hidden="1" thickBot="1">
      <c r="A60" s="74"/>
      <c r="B60" s="75"/>
      <c r="C60" s="83"/>
      <c r="D60" s="84"/>
      <c r="E60" s="76"/>
      <c r="F60" s="76"/>
      <c r="G60" s="78"/>
      <c r="H60" s="85">
        <f t="shared" si="3"/>
        <v>0</v>
      </c>
      <c r="I60" s="76"/>
      <c r="J60" s="76"/>
      <c r="K60" s="79">
        <f t="shared" si="4"/>
        <v>0</v>
      </c>
      <c r="L60" s="80">
        <f t="shared" si="5"/>
        <v>0</v>
      </c>
      <c r="M60" s="81">
        <f t="shared" si="6"/>
        <v>0</v>
      </c>
      <c r="N60" s="81">
        <f t="shared" si="7"/>
        <v>0</v>
      </c>
      <c r="O60" s="81">
        <f t="shared" si="8"/>
        <v>0</v>
      </c>
      <c r="P60" s="82">
        <f t="shared" si="9"/>
        <v>0</v>
      </c>
    </row>
    <row r="61" spans="1:16" s="32" customFormat="1" ht="14.25" hidden="1" thickBot="1">
      <c r="A61" s="74"/>
      <c r="B61" s="75"/>
      <c r="C61" s="83"/>
      <c r="D61" s="84"/>
      <c r="E61" s="76"/>
      <c r="F61" s="76"/>
      <c r="G61" s="78"/>
      <c r="H61" s="85">
        <f t="shared" si="3"/>
        <v>0</v>
      </c>
      <c r="I61" s="76"/>
      <c r="J61" s="76"/>
      <c r="K61" s="79">
        <f t="shared" si="4"/>
        <v>0</v>
      </c>
      <c r="L61" s="80">
        <f t="shared" si="5"/>
        <v>0</v>
      </c>
      <c r="M61" s="81">
        <f t="shared" si="6"/>
        <v>0</v>
      </c>
      <c r="N61" s="81">
        <f t="shared" si="7"/>
        <v>0</v>
      </c>
      <c r="O61" s="81">
        <f t="shared" si="8"/>
        <v>0</v>
      </c>
      <c r="P61" s="82">
        <f t="shared" si="9"/>
        <v>0</v>
      </c>
    </row>
    <row r="62" spans="1:16" s="32" customFormat="1" ht="14.25" hidden="1" thickBot="1">
      <c r="A62" s="74"/>
      <c r="B62" s="75"/>
      <c r="C62" s="83"/>
      <c r="D62" s="84"/>
      <c r="E62" s="76"/>
      <c r="F62" s="76"/>
      <c r="G62" s="78"/>
      <c r="H62" s="85">
        <f t="shared" si="3"/>
        <v>0</v>
      </c>
      <c r="I62" s="76"/>
      <c r="J62" s="76"/>
      <c r="K62" s="79">
        <f t="shared" si="4"/>
        <v>0</v>
      </c>
      <c r="L62" s="80">
        <f t="shared" si="5"/>
        <v>0</v>
      </c>
      <c r="M62" s="81">
        <f t="shared" si="6"/>
        <v>0</v>
      </c>
      <c r="N62" s="81">
        <f t="shared" si="7"/>
        <v>0</v>
      </c>
      <c r="O62" s="81">
        <f t="shared" si="8"/>
        <v>0</v>
      </c>
      <c r="P62" s="82">
        <f t="shared" si="9"/>
        <v>0</v>
      </c>
    </row>
    <row r="63" spans="1:16" s="32" customFormat="1" ht="14.25" hidden="1" thickBot="1">
      <c r="A63" s="74"/>
      <c r="B63" s="75"/>
      <c r="C63" s="83"/>
      <c r="D63" s="84"/>
      <c r="E63" s="76"/>
      <c r="F63" s="76"/>
      <c r="G63" s="78"/>
      <c r="H63" s="85">
        <f t="shared" si="3"/>
        <v>0</v>
      </c>
      <c r="I63" s="76"/>
      <c r="J63" s="76"/>
      <c r="K63" s="79">
        <f t="shared" si="4"/>
        <v>0</v>
      </c>
      <c r="L63" s="80">
        <f t="shared" si="5"/>
        <v>0</v>
      </c>
      <c r="M63" s="81">
        <f t="shared" si="6"/>
        <v>0</v>
      </c>
      <c r="N63" s="81">
        <f t="shared" si="7"/>
        <v>0</v>
      </c>
      <c r="O63" s="81">
        <f t="shared" si="8"/>
        <v>0</v>
      </c>
      <c r="P63" s="82">
        <f t="shared" si="9"/>
        <v>0</v>
      </c>
    </row>
    <row r="64" spans="1:16" s="32" customFormat="1" ht="14.25" hidden="1" thickBot="1">
      <c r="A64" s="74"/>
      <c r="B64" s="75"/>
      <c r="C64" s="83"/>
      <c r="D64" s="84"/>
      <c r="E64" s="76"/>
      <c r="F64" s="76"/>
      <c r="G64" s="78"/>
      <c r="H64" s="85">
        <f t="shared" si="3"/>
        <v>0</v>
      </c>
      <c r="I64" s="76"/>
      <c r="J64" s="76"/>
      <c r="K64" s="79">
        <f t="shared" si="4"/>
        <v>0</v>
      </c>
      <c r="L64" s="80">
        <f t="shared" si="5"/>
        <v>0</v>
      </c>
      <c r="M64" s="81">
        <f t="shared" si="6"/>
        <v>0</v>
      </c>
      <c r="N64" s="81">
        <f t="shared" si="7"/>
        <v>0</v>
      </c>
      <c r="O64" s="81">
        <f t="shared" si="8"/>
        <v>0</v>
      </c>
      <c r="P64" s="82">
        <f t="shared" si="9"/>
        <v>0</v>
      </c>
    </row>
    <row r="65" spans="1:16" s="32" customFormat="1" ht="14.25" hidden="1" thickBot="1">
      <c r="A65" s="74"/>
      <c r="B65" s="75"/>
      <c r="C65" s="83"/>
      <c r="D65" s="84"/>
      <c r="E65" s="76"/>
      <c r="F65" s="76"/>
      <c r="G65" s="78"/>
      <c r="H65" s="85">
        <f t="shared" si="3"/>
        <v>0</v>
      </c>
      <c r="I65" s="76"/>
      <c r="J65" s="76"/>
      <c r="K65" s="79">
        <f t="shared" si="4"/>
        <v>0</v>
      </c>
      <c r="L65" s="80">
        <f t="shared" si="5"/>
        <v>0</v>
      </c>
      <c r="M65" s="81">
        <f t="shared" si="6"/>
        <v>0</v>
      </c>
      <c r="N65" s="81">
        <f t="shared" si="7"/>
        <v>0</v>
      </c>
      <c r="O65" s="81">
        <f t="shared" si="8"/>
        <v>0</v>
      </c>
      <c r="P65" s="82">
        <f t="shared" si="9"/>
        <v>0</v>
      </c>
    </row>
    <row r="66" spans="1:16" s="32" customFormat="1" ht="14.25" hidden="1" thickBot="1">
      <c r="A66" s="74"/>
      <c r="B66" s="75"/>
      <c r="C66" s="83"/>
      <c r="D66" s="84"/>
      <c r="E66" s="76"/>
      <c r="F66" s="76"/>
      <c r="G66" s="78"/>
      <c r="H66" s="85">
        <f t="shared" si="3"/>
        <v>0</v>
      </c>
      <c r="I66" s="76"/>
      <c r="J66" s="76"/>
      <c r="K66" s="79">
        <f t="shared" si="4"/>
        <v>0</v>
      </c>
      <c r="L66" s="80">
        <f t="shared" si="5"/>
        <v>0</v>
      </c>
      <c r="M66" s="81">
        <f t="shared" si="6"/>
        <v>0</v>
      </c>
      <c r="N66" s="81">
        <f t="shared" si="7"/>
        <v>0</v>
      </c>
      <c r="O66" s="81">
        <f t="shared" si="8"/>
        <v>0</v>
      </c>
      <c r="P66" s="82">
        <f t="shared" si="9"/>
        <v>0</v>
      </c>
    </row>
    <row r="67" spans="1:16" s="32" customFormat="1" ht="14.25" hidden="1" thickBot="1">
      <c r="A67" s="74"/>
      <c r="B67" s="75"/>
      <c r="C67" s="83"/>
      <c r="D67" s="84"/>
      <c r="E67" s="76"/>
      <c r="F67" s="76"/>
      <c r="G67" s="78"/>
      <c r="H67" s="85">
        <f t="shared" si="3"/>
        <v>0</v>
      </c>
      <c r="I67" s="76"/>
      <c r="J67" s="76"/>
      <c r="K67" s="79">
        <f t="shared" si="4"/>
        <v>0</v>
      </c>
      <c r="L67" s="80">
        <f t="shared" si="5"/>
        <v>0</v>
      </c>
      <c r="M67" s="81">
        <f t="shared" si="6"/>
        <v>0</v>
      </c>
      <c r="N67" s="81">
        <f t="shared" si="7"/>
        <v>0</v>
      </c>
      <c r="O67" s="81">
        <f t="shared" si="8"/>
        <v>0</v>
      </c>
      <c r="P67" s="82">
        <f t="shared" si="9"/>
        <v>0</v>
      </c>
    </row>
    <row r="68" spans="1:16" s="32" customFormat="1" ht="14.25" hidden="1" thickBot="1">
      <c r="A68" s="74"/>
      <c r="B68" s="75"/>
      <c r="C68" s="83"/>
      <c r="D68" s="84"/>
      <c r="E68" s="76"/>
      <c r="F68" s="76"/>
      <c r="G68" s="78"/>
      <c r="H68" s="85">
        <f t="shared" si="3"/>
        <v>0</v>
      </c>
      <c r="I68" s="76"/>
      <c r="J68" s="76"/>
      <c r="K68" s="79">
        <f t="shared" si="4"/>
        <v>0</v>
      </c>
      <c r="L68" s="80">
        <f t="shared" si="5"/>
        <v>0</v>
      </c>
      <c r="M68" s="81">
        <f t="shared" si="6"/>
        <v>0</v>
      </c>
      <c r="N68" s="81">
        <f t="shared" si="7"/>
        <v>0</v>
      </c>
      <c r="O68" s="81">
        <f t="shared" si="8"/>
        <v>0</v>
      </c>
      <c r="P68" s="82">
        <f t="shared" si="9"/>
        <v>0</v>
      </c>
    </row>
    <row r="69" spans="1:16" s="32" customFormat="1" ht="14.25" hidden="1" thickBot="1">
      <c r="A69" s="74"/>
      <c r="B69" s="75"/>
      <c r="C69" s="83"/>
      <c r="D69" s="84"/>
      <c r="E69" s="76"/>
      <c r="F69" s="76"/>
      <c r="G69" s="78"/>
      <c r="H69" s="85">
        <f t="shared" si="3"/>
        <v>0</v>
      </c>
      <c r="I69" s="76"/>
      <c r="J69" s="76"/>
      <c r="K69" s="79">
        <f t="shared" si="4"/>
        <v>0</v>
      </c>
      <c r="L69" s="80">
        <f t="shared" si="5"/>
        <v>0</v>
      </c>
      <c r="M69" s="81">
        <f t="shared" si="6"/>
        <v>0</v>
      </c>
      <c r="N69" s="81">
        <f t="shared" si="7"/>
        <v>0</v>
      </c>
      <c r="O69" s="81">
        <f t="shared" si="8"/>
        <v>0</v>
      </c>
      <c r="P69" s="82">
        <f t="shared" si="9"/>
        <v>0</v>
      </c>
    </row>
    <row r="70" spans="1:16" s="32" customFormat="1" ht="14.25" hidden="1" thickBot="1">
      <c r="A70" s="74"/>
      <c r="B70" s="75"/>
      <c r="C70" s="83"/>
      <c r="D70" s="84"/>
      <c r="E70" s="76"/>
      <c r="F70" s="76"/>
      <c r="G70" s="78"/>
      <c r="H70" s="85">
        <f t="shared" si="3"/>
        <v>0</v>
      </c>
      <c r="I70" s="76"/>
      <c r="J70" s="76"/>
      <c r="K70" s="79">
        <f t="shared" si="4"/>
        <v>0</v>
      </c>
      <c r="L70" s="80">
        <f t="shared" si="5"/>
        <v>0</v>
      </c>
      <c r="M70" s="81">
        <f t="shared" si="6"/>
        <v>0</v>
      </c>
      <c r="N70" s="81">
        <f t="shared" si="7"/>
        <v>0</v>
      </c>
      <c r="O70" s="81">
        <f t="shared" si="8"/>
        <v>0</v>
      </c>
      <c r="P70" s="82">
        <f t="shared" si="9"/>
        <v>0</v>
      </c>
    </row>
    <row r="71" spans="1:16" s="32" customFormat="1" ht="14.25" hidden="1" thickBot="1">
      <c r="A71" s="74"/>
      <c r="B71" s="75"/>
      <c r="C71" s="83"/>
      <c r="D71" s="84"/>
      <c r="E71" s="76"/>
      <c r="F71" s="76"/>
      <c r="G71" s="78"/>
      <c r="H71" s="85">
        <f t="shared" si="3"/>
        <v>0</v>
      </c>
      <c r="I71" s="76"/>
      <c r="J71" s="76"/>
      <c r="K71" s="79">
        <f t="shared" si="4"/>
        <v>0</v>
      </c>
      <c r="L71" s="80">
        <f t="shared" si="5"/>
        <v>0</v>
      </c>
      <c r="M71" s="81">
        <f t="shared" si="6"/>
        <v>0</v>
      </c>
      <c r="N71" s="81">
        <f t="shared" si="7"/>
        <v>0</v>
      </c>
      <c r="O71" s="81">
        <f t="shared" si="8"/>
        <v>0</v>
      </c>
      <c r="P71" s="82">
        <f t="shared" si="9"/>
        <v>0</v>
      </c>
    </row>
    <row r="72" spans="1:18" ht="14.25" customHeight="1">
      <c r="A72" s="119" t="s">
        <v>58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89">
        <f>SUM(L16:L71)</f>
        <v>0</v>
      </c>
      <c r="M72" s="89">
        <f>SUM(M16:M71)</f>
        <v>0</v>
      </c>
      <c r="N72" s="89">
        <f>SUM(N16:N71)</f>
        <v>0</v>
      </c>
      <c r="O72" s="89">
        <f>SUM(O16:O71)</f>
        <v>0</v>
      </c>
      <c r="P72" s="89">
        <f>P37+P24+P16</f>
        <v>0</v>
      </c>
      <c r="Q72" s="86"/>
      <c r="R72" s="86"/>
    </row>
    <row r="74" spans="2:16" ht="16.5" customHeight="1">
      <c r="B74" s="109" t="s">
        <v>47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3">
        <f>(M72*24.09%)+M72</f>
        <v>0</v>
      </c>
      <c r="N74" s="13">
        <f>N72</f>
        <v>0</v>
      </c>
      <c r="O74" s="13">
        <f>O72</f>
        <v>0</v>
      </c>
      <c r="P74" s="18">
        <f>M74+N74+O74</f>
        <v>0</v>
      </c>
    </row>
    <row r="75" spans="2:16" ht="16.5" customHeight="1">
      <c r="B75" s="110" t="s">
        <v>37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7" t="s">
        <v>48</v>
      </c>
      <c r="P75" s="15" t="e">
        <f>P74*O75</f>
        <v>#VALUE!</v>
      </c>
    </row>
    <row r="76" spans="2:16" ht="16.5" customHeight="1">
      <c r="B76" s="110" t="s">
        <v>38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7" t="s">
        <v>48</v>
      </c>
      <c r="P76" s="15" t="e">
        <f>P74*O76</f>
        <v>#VALUE!</v>
      </c>
    </row>
    <row r="77" spans="2:16" ht="16.5" customHeight="1">
      <c r="B77" s="110" t="s">
        <v>39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3" t="e">
        <f>P74+P75+P76</f>
        <v>#VALUE!</v>
      </c>
      <c r="P77" s="113"/>
    </row>
    <row r="78" spans="2:16" ht="16.5" customHeight="1">
      <c r="B78" s="2"/>
      <c r="C78" s="11"/>
      <c r="D78" s="3"/>
      <c r="E78" s="4"/>
      <c r="F78" s="4"/>
      <c r="G78" s="4"/>
      <c r="H78" s="4"/>
      <c r="I78" s="5"/>
      <c r="J78" s="5"/>
      <c r="K78" s="5"/>
      <c r="L78" s="6"/>
      <c r="M78" s="6"/>
      <c r="N78" s="7"/>
      <c r="O78" s="7"/>
      <c r="P78" s="8"/>
    </row>
    <row r="79" spans="2:16" ht="16.5" customHeight="1">
      <c r="B79" s="2"/>
      <c r="C79" s="114" t="s">
        <v>49</v>
      </c>
      <c r="D79" s="114"/>
      <c r="E79" s="20"/>
      <c r="F79" s="20"/>
      <c r="G79" s="19"/>
      <c r="H79" s="4"/>
      <c r="I79" s="5"/>
      <c r="J79" s="5"/>
      <c r="K79" s="5"/>
      <c r="L79" s="6"/>
      <c r="M79" s="6"/>
      <c r="N79" s="7"/>
      <c r="O79" s="7"/>
      <c r="P79" s="8"/>
    </row>
    <row r="80" spans="2:16" ht="16.5" customHeight="1">
      <c r="B80" s="2"/>
      <c r="C80" s="107" t="s">
        <v>6</v>
      </c>
      <c r="D80" s="107"/>
      <c r="E80" s="4"/>
      <c r="F80" s="4"/>
      <c r="G80" s="4"/>
      <c r="H80" s="4"/>
      <c r="I80" s="5"/>
      <c r="J80" s="5"/>
      <c r="K80" s="5"/>
      <c r="L80" s="6"/>
      <c r="M80" s="6"/>
      <c r="N80" s="7"/>
      <c r="O80" s="7"/>
      <c r="P80" s="8"/>
    </row>
    <row r="81" spans="2:16" ht="16.5" customHeight="1">
      <c r="B81" s="2"/>
      <c r="C81" s="16"/>
      <c r="D81" s="16"/>
      <c r="E81" s="4"/>
      <c r="F81" s="4"/>
      <c r="G81" s="4"/>
      <c r="H81" s="4"/>
      <c r="I81" s="5"/>
      <c r="J81" s="5"/>
      <c r="K81" s="5"/>
      <c r="L81" s="6"/>
      <c r="M81" s="6"/>
      <c r="N81" s="7"/>
      <c r="O81" s="7"/>
      <c r="P81" s="8"/>
    </row>
    <row r="82" spans="2:16" ht="16.5" customHeight="1">
      <c r="B82" s="9"/>
      <c r="C82" s="9" t="s">
        <v>46</v>
      </c>
      <c r="D82" s="10"/>
      <c r="E82" s="1"/>
      <c r="F82" s="108"/>
      <c r="G82" s="108"/>
      <c r="H82" s="108"/>
      <c r="I82" s="108"/>
      <c r="J82" s="108"/>
      <c r="K82" s="108"/>
      <c r="L82" s="108"/>
      <c r="M82" s="108"/>
      <c r="N82" s="108"/>
      <c r="O82" s="1"/>
      <c r="P82" s="1"/>
    </row>
  </sheetData>
  <sheetProtection/>
  <mergeCells count="47">
    <mergeCell ref="A1:P1"/>
    <mergeCell ref="A2:P2"/>
    <mergeCell ref="A3:P3"/>
    <mergeCell ref="A5:B5"/>
    <mergeCell ref="C5:I5"/>
    <mergeCell ref="J5:P5"/>
    <mergeCell ref="A6:B6"/>
    <mergeCell ref="C6:P6"/>
    <mergeCell ref="A7:B7"/>
    <mergeCell ref="C7:P7"/>
    <mergeCell ref="A8:B8"/>
    <mergeCell ref="C8:I8"/>
    <mergeCell ref="J8:P8"/>
    <mergeCell ref="D9:E9"/>
    <mergeCell ref="F9:H9"/>
    <mergeCell ref="I9:L9"/>
    <mergeCell ref="M9:N9"/>
    <mergeCell ref="J10:K10"/>
    <mergeCell ref="L13:L14"/>
    <mergeCell ref="M13:M14"/>
    <mergeCell ref="A11:P11"/>
    <mergeCell ref="O10:P10"/>
    <mergeCell ref="A12:A14"/>
    <mergeCell ref="B12:B14"/>
    <mergeCell ref="C12:C14"/>
    <mergeCell ref="D12:D14"/>
    <mergeCell ref="E12:E14"/>
    <mergeCell ref="F12:K12"/>
    <mergeCell ref="K13:K14"/>
    <mergeCell ref="F13:F14"/>
    <mergeCell ref="G13:G14"/>
    <mergeCell ref="L12:P12"/>
    <mergeCell ref="O77:P77"/>
    <mergeCell ref="C79:D79"/>
    <mergeCell ref="N13:N14"/>
    <mergeCell ref="O13:O14"/>
    <mergeCell ref="P13:P14"/>
    <mergeCell ref="A72:K72"/>
    <mergeCell ref="H13:H14"/>
    <mergeCell ref="I13:I14"/>
    <mergeCell ref="J13:J14"/>
    <mergeCell ref="C80:D80"/>
    <mergeCell ref="F82:N82"/>
    <mergeCell ref="B74:L74"/>
    <mergeCell ref="B75:N75"/>
    <mergeCell ref="B76:N76"/>
    <mergeCell ref="B77:N7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</dc:creator>
  <cp:keywords/>
  <dc:description/>
  <cp:lastModifiedBy>User</cp:lastModifiedBy>
  <cp:lastPrinted>2018-12-20T08:04:08Z</cp:lastPrinted>
  <dcterms:created xsi:type="dcterms:W3CDTF">2008-08-12T19:42:30Z</dcterms:created>
  <dcterms:modified xsi:type="dcterms:W3CDTF">2019-01-25T11:03:11Z</dcterms:modified>
  <cp:category/>
  <cp:version/>
  <cp:contentType/>
  <cp:contentStatus/>
</cp:coreProperties>
</file>